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2016 여름방학 (최종) " sheetId="1" r:id="rId1"/>
  </sheets>
  <definedNames>
    <definedName name="_xlnm._FilterDatabase" localSheetId="0" hidden="1">'2016 여름방학 (최종) '!$L$15:$L$19</definedName>
    <definedName name="_xlnm.Print_Area" localSheetId="0">'2016 여름방학 (최종) '!$A$1:$L$126</definedName>
    <definedName name="_xlnm.Print_Titles" localSheetId="0">'2016 여름방학 (최종) '!$1:$3</definedName>
  </definedNames>
  <calcPr calcId="145621"/>
</workbook>
</file>

<file path=xl/calcChain.xml><?xml version="1.0" encoding="utf-8"?>
<calcChain xmlns="http://schemas.openxmlformats.org/spreadsheetml/2006/main">
  <c r="G127" i="1" l="1"/>
  <c r="I127" i="1" s="1"/>
  <c r="D127" i="1"/>
  <c r="I126" i="1"/>
  <c r="I125" i="1"/>
  <c r="I124" i="1"/>
  <c r="N123" i="1"/>
  <c r="M123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N111" i="1"/>
  <c r="M111" i="1"/>
  <c r="I111" i="1"/>
  <c r="N110" i="1"/>
  <c r="M110" i="1"/>
  <c r="I110" i="1"/>
  <c r="N109" i="1"/>
  <c r="M109" i="1"/>
  <c r="I109" i="1"/>
  <c r="N108" i="1"/>
  <c r="M108" i="1"/>
  <c r="I108" i="1"/>
  <c r="N107" i="1"/>
  <c r="M107" i="1"/>
  <c r="I107" i="1"/>
  <c r="N106" i="1"/>
  <c r="M106" i="1"/>
  <c r="I106" i="1"/>
  <c r="N105" i="1"/>
  <c r="M105" i="1"/>
  <c r="I105" i="1"/>
  <c r="N104" i="1"/>
  <c r="M104" i="1"/>
  <c r="I104" i="1"/>
  <c r="N103" i="1"/>
  <c r="M103" i="1"/>
  <c r="I103" i="1"/>
  <c r="N102" i="1"/>
  <c r="M102" i="1"/>
  <c r="I102" i="1"/>
  <c r="N101" i="1"/>
  <c r="M101" i="1"/>
  <c r="I101" i="1"/>
  <c r="N100" i="1"/>
  <c r="M100" i="1"/>
  <c r="I100" i="1"/>
  <c r="N99" i="1"/>
  <c r="M99" i="1"/>
  <c r="I99" i="1"/>
  <c r="N98" i="1"/>
  <c r="M98" i="1"/>
  <c r="I98" i="1"/>
  <c r="N97" i="1"/>
  <c r="M97" i="1"/>
  <c r="I97" i="1"/>
  <c r="N96" i="1"/>
  <c r="M96" i="1"/>
  <c r="I96" i="1"/>
  <c r="N95" i="1"/>
  <c r="M95" i="1"/>
  <c r="I95" i="1"/>
  <c r="N94" i="1"/>
  <c r="M94" i="1"/>
  <c r="I94" i="1"/>
  <c r="N93" i="1"/>
  <c r="M93" i="1"/>
  <c r="I93" i="1"/>
  <c r="N92" i="1"/>
  <c r="M92" i="1"/>
  <c r="I92" i="1"/>
  <c r="N91" i="1"/>
  <c r="M91" i="1"/>
  <c r="I91" i="1"/>
  <c r="N90" i="1"/>
  <c r="M90" i="1"/>
  <c r="I90" i="1"/>
  <c r="N89" i="1"/>
  <c r="M89" i="1"/>
  <c r="I89" i="1"/>
  <c r="N88" i="1"/>
  <c r="M88" i="1"/>
  <c r="I88" i="1"/>
  <c r="N87" i="1"/>
  <c r="M87" i="1"/>
  <c r="I87" i="1"/>
  <c r="N86" i="1"/>
  <c r="M86" i="1"/>
  <c r="I86" i="1"/>
  <c r="N85" i="1"/>
  <c r="M85" i="1"/>
  <c r="I85" i="1"/>
  <c r="N84" i="1"/>
  <c r="M84" i="1"/>
  <c r="I84" i="1"/>
  <c r="N83" i="1"/>
  <c r="M83" i="1"/>
  <c r="I83" i="1"/>
  <c r="N82" i="1"/>
  <c r="M82" i="1"/>
  <c r="I82" i="1"/>
  <c r="N81" i="1"/>
  <c r="M81" i="1"/>
  <c r="I81" i="1"/>
  <c r="N80" i="1"/>
  <c r="M80" i="1"/>
  <c r="I80" i="1"/>
  <c r="N79" i="1"/>
  <c r="M79" i="1"/>
  <c r="I79" i="1"/>
  <c r="N78" i="1"/>
  <c r="M78" i="1"/>
  <c r="I78" i="1"/>
  <c r="N77" i="1"/>
  <c r="M77" i="1"/>
  <c r="I77" i="1"/>
  <c r="N76" i="1"/>
  <c r="M76" i="1"/>
  <c r="I76" i="1"/>
  <c r="N75" i="1"/>
  <c r="M75" i="1"/>
  <c r="I75" i="1"/>
  <c r="N74" i="1"/>
  <c r="M74" i="1"/>
  <c r="I74" i="1"/>
  <c r="N73" i="1"/>
  <c r="M73" i="1"/>
  <c r="I73" i="1"/>
  <c r="N72" i="1"/>
  <c r="M72" i="1"/>
  <c r="I72" i="1"/>
  <c r="N71" i="1"/>
  <c r="M71" i="1"/>
  <c r="I71" i="1"/>
  <c r="N70" i="1"/>
  <c r="M70" i="1"/>
  <c r="I70" i="1"/>
  <c r="N69" i="1"/>
  <c r="M69" i="1"/>
  <c r="I69" i="1"/>
  <c r="N68" i="1"/>
  <c r="M68" i="1"/>
  <c r="I68" i="1"/>
  <c r="N67" i="1"/>
  <c r="M67" i="1"/>
  <c r="I67" i="1"/>
  <c r="N66" i="1"/>
  <c r="M66" i="1"/>
  <c r="I66" i="1"/>
  <c r="N65" i="1"/>
  <c r="M65" i="1"/>
  <c r="I65" i="1"/>
  <c r="N64" i="1"/>
  <c r="M64" i="1"/>
  <c r="I64" i="1"/>
  <c r="N63" i="1"/>
  <c r="M63" i="1"/>
  <c r="I63" i="1"/>
  <c r="N62" i="1"/>
  <c r="M62" i="1"/>
  <c r="I62" i="1"/>
  <c r="N61" i="1"/>
  <c r="M61" i="1"/>
  <c r="I61" i="1"/>
  <c r="N60" i="1"/>
  <c r="M60" i="1"/>
  <c r="I60" i="1"/>
  <c r="N59" i="1"/>
  <c r="M59" i="1"/>
  <c r="I59" i="1"/>
  <c r="N58" i="1"/>
  <c r="M58" i="1"/>
  <c r="I58" i="1"/>
  <c r="N57" i="1"/>
  <c r="M57" i="1"/>
  <c r="I57" i="1"/>
  <c r="N56" i="1"/>
  <c r="M56" i="1"/>
  <c r="I56" i="1"/>
  <c r="N55" i="1"/>
  <c r="M55" i="1"/>
  <c r="I55" i="1"/>
  <c r="N54" i="1"/>
  <c r="M54" i="1"/>
  <c r="I54" i="1"/>
  <c r="N53" i="1"/>
  <c r="M53" i="1"/>
  <c r="I53" i="1"/>
  <c r="N52" i="1"/>
  <c r="M52" i="1"/>
  <c r="I52" i="1"/>
  <c r="N51" i="1"/>
  <c r="M51" i="1"/>
  <c r="I51" i="1"/>
  <c r="N50" i="1"/>
  <c r="M50" i="1"/>
  <c r="I50" i="1"/>
  <c r="N49" i="1"/>
  <c r="M49" i="1"/>
  <c r="I49" i="1"/>
  <c r="N48" i="1"/>
  <c r="M48" i="1"/>
  <c r="I48" i="1"/>
  <c r="N47" i="1"/>
  <c r="M47" i="1"/>
  <c r="I47" i="1"/>
  <c r="N46" i="1"/>
  <c r="M46" i="1"/>
  <c r="I46" i="1"/>
  <c r="N45" i="1"/>
  <c r="M45" i="1"/>
  <c r="I45" i="1"/>
  <c r="N44" i="1"/>
  <c r="M44" i="1"/>
  <c r="I44" i="1"/>
  <c r="N43" i="1"/>
  <c r="M43" i="1"/>
  <c r="I43" i="1"/>
  <c r="N42" i="1"/>
  <c r="M42" i="1"/>
  <c r="I42" i="1"/>
  <c r="N41" i="1"/>
  <c r="M41" i="1"/>
  <c r="I41" i="1"/>
  <c r="N40" i="1"/>
  <c r="M40" i="1"/>
  <c r="I40" i="1"/>
  <c r="N39" i="1"/>
  <c r="M39" i="1"/>
  <c r="I39" i="1"/>
  <c r="N38" i="1"/>
  <c r="M38" i="1"/>
  <c r="I38" i="1"/>
  <c r="N37" i="1"/>
  <c r="M37" i="1"/>
  <c r="I37" i="1"/>
  <c r="N36" i="1"/>
  <c r="M36" i="1"/>
  <c r="I36" i="1"/>
  <c r="N35" i="1"/>
  <c r="M35" i="1"/>
  <c r="I35" i="1"/>
  <c r="N34" i="1"/>
  <c r="M34" i="1"/>
  <c r="I34" i="1"/>
  <c r="N33" i="1"/>
  <c r="M33" i="1"/>
  <c r="I33" i="1"/>
  <c r="N32" i="1"/>
  <c r="M32" i="1"/>
  <c r="I32" i="1"/>
  <c r="N31" i="1"/>
  <c r="M31" i="1"/>
  <c r="I31" i="1"/>
  <c r="N30" i="1"/>
  <c r="M30" i="1"/>
  <c r="I30" i="1"/>
  <c r="N29" i="1"/>
  <c r="M29" i="1"/>
  <c r="I29" i="1"/>
  <c r="N28" i="1"/>
  <c r="M28" i="1"/>
  <c r="I28" i="1"/>
  <c r="N27" i="1"/>
  <c r="M27" i="1"/>
  <c r="I27" i="1"/>
  <c r="N26" i="1"/>
  <c r="M26" i="1"/>
  <c r="I26" i="1"/>
  <c r="N25" i="1"/>
  <c r="M25" i="1"/>
  <c r="I25" i="1"/>
  <c r="N24" i="1"/>
  <c r="M24" i="1"/>
  <c r="I24" i="1"/>
  <c r="N23" i="1"/>
  <c r="M23" i="1"/>
  <c r="I23" i="1"/>
  <c r="N22" i="1"/>
  <c r="M22" i="1"/>
  <c r="I22" i="1"/>
  <c r="N21" i="1"/>
  <c r="M21" i="1"/>
  <c r="I21" i="1"/>
  <c r="N20" i="1"/>
  <c r="M20" i="1"/>
  <c r="I20" i="1"/>
  <c r="N19" i="1"/>
  <c r="M19" i="1"/>
  <c r="I19" i="1"/>
  <c r="N18" i="1"/>
  <c r="M18" i="1"/>
  <c r="I18" i="1"/>
  <c r="I17" i="1"/>
  <c r="N16" i="1"/>
  <c r="M16" i="1"/>
  <c r="I16" i="1"/>
  <c r="N15" i="1"/>
  <c r="M15" i="1"/>
  <c r="I15" i="1"/>
  <c r="N14" i="1"/>
  <c r="M14" i="1"/>
  <c r="I14" i="1"/>
  <c r="N13" i="1"/>
  <c r="M13" i="1"/>
  <c r="I13" i="1"/>
  <c r="N12" i="1"/>
  <c r="M12" i="1"/>
  <c r="I12" i="1"/>
  <c r="N11" i="1"/>
  <c r="M11" i="1"/>
  <c r="I11" i="1"/>
  <c r="N10" i="1"/>
  <c r="M10" i="1"/>
  <c r="I10" i="1"/>
  <c r="N9" i="1"/>
  <c r="M9" i="1"/>
  <c r="I9" i="1"/>
  <c r="N8" i="1"/>
  <c r="M8" i="1"/>
  <c r="I8" i="1"/>
  <c r="N7" i="1"/>
  <c r="M7" i="1"/>
  <c r="I7" i="1"/>
  <c r="N6" i="1"/>
  <c r="M6" i="1"/>
  <c r="I6" i="1"/>
  <c r="N5" i="1"/>
  <c r="M5" i="1"/>
  <c r="I5" i="1"/>
  <c r="I4" i="1"/>
</calcChain>
</file>

<file path=xl/sharedStrings.xml><?xml version="1.0" encoding="utf-8"?>
<sst xmlns="http://schemas.openxmlformats.org/spreadsheetml/2006/main" count="542" uniqueCount="195">
  <si>
    <r>
      <t>2016년 개편노선 여름방학</t>
    </r>
    <r>
      <rPr>
        <b/>
        <sz val="20"/>
        <color theme="3"/>
        <rFont val="맑은 고딕"/>
        <family val="3"/>
        <charset val="129"/>
      </rPr>
      <t xml:space="preserve"> 감차 현황</t>
    </r>
    <phoneticPr fontId="4" type="noConversion"/>
  </si>
  <si>
    <t>연번</t>
    <phoneticPr fontId="4" type="noConversion"/>
  </si>
  <si>
    <t>노선
유형</t>
    <phoneticPr fontId="4" type="noConversion"/>
  </si>
  <si>
    <t>노선
번호</t>
    <phoneticPr fontId="4" type="noConversion"/>
  </si>
  <si>
    <t>변경 전</t>
    <phoneticPr fontId="4" type="noConversion"/>
  </si>
  <si>
    <t>변경 후(승인건)</t>
    <phoneticPr fontId="4" type="noConversion"/>
  </si>
  <si>
    <t>업체명</t>
    <phoneticPr fontId="4" type="noConversion"/>
  </si>
  <si>
    <t>비  고</t>
    <phoneticPr fontId="4" type="noConversion"/>
  </si>
  <si>
    <t>운행
대수</t>
    <phoneticPr fontId="4" type="noConversion"/>
  </si>
  <si>
    <t>운행
횟수</t>
    <phoneticPr fontId="4" type="noConversion"/>
  </si>
  <si>
    <t>배차
간격</t>
    <phoneticPr fontId="4" type="noConversion"/>
  </si>
  <si>
    <t>감차
비율(%)</t>
    <phoneticPr fontId="4" type="noConversion"/>
  </si>
  <si>
    <t>좌석</t>
    <phoneticPr fontId="4" type="noConversion"/>
  </si>
  <si>
    <t>303</t>
  </si>
  <si>
    <t>13~17</t>
    <phoneticPr fontId="4" type="noConversion"/>
  </si>
  <si>
    <t>14~18</t>
    <phoneticPr fontId="4" type="noConversion"/>
  </si>
  <si>
    <t>강인교통 ㈜</t>
    <phoneticPr fontId="4" type="noConversion"/>
  </si>
  <si>
    <t>좌석</t>
    <phoneticPr fontId="4" type="noConversion"/>
  </si>
  <si>
    <t>9~11</t>
    <phoneticPr fontId="4" type="noConversion"/>
  </si>
  <si>
    <t>10~12</t>
    <phoneticPr fontId="4" type="noConversion"/>
  </si>
  <si>
    <t>강인여객 ㈜</t>
    <phoneticPr fontId="4" type="noConversion"/>
  </si>
  <si>
    <t>좌석</t>
    <phoneticPr fontId="4" type="noConversion"/>
  </si>
  <si>
    <t>103-1</t>
  </si>
  <si>
    <t>10~13</t>
    <phoneticPr fontId="4" type="noConversion"/>
  </si>
  <si>
    <t>11~14</t>
    <phoneticPr fontId="4" type="noConversion"/>
  </si>
  <si>
    <t>강인여객 ㈜</t>
    <phoneticPr fontId="4" type="noConversion"/>
  </si>
  <si>
    <t>간선</t>
    <phoneticPr fontId="4" type="noConversion"/>
  </si>
  <si>
    <t>15~21</t>
    <phoneticPr fontId="4" type="noConversion"/>
  </si>
  <si>
    <t>17~24</t>
    <phoneticPr fontId="4" type="noConversion"/>
  </si>
  <si>
    <t>간선</t>
    <phoneticPr fontId="4" type="noConversion"/>
  </si>
  <si>
    <t>17-1</t>
    <phoneticPr fontId="4" type="noConversion"/>
  </si>
  <si>
    <t>22~29</t>
    <phoneticPr fontId="4" type="noConversion"/>
  </si>
  <si>
    <t>26~35</t>
    <phoneticPr fontId="4" type="noConversion"/>
  </si>
  <si>
    <t>강화선진버스 ㈜</t>
    <phoneticPr fontId="4" type="noConversion"/>
  </si>
  <si>
    <t>30~37</t>
    <phoneticPr fontId="4" type="noConversion"/>
  </si>
  <si>
    <t>37~46</t>
    <phoneticPr fontId="4" type="noConversion"/>
  </si>
  <si>
    <t>700-1</t>
    <phoneticPr fontId="4" type="noConversion"/>
  </si>
  <si>
    <t>36~43</t>
    <phoneticPr fontId="4" type="noConversion"/>
  </si>
  <si>
    <t>44~55</t>
    <phoneticPr fontId="4" type="noConversion"/>
  </si>
  <si>
    <t>24~31</t>
    <phoneticPr fontId="4" type="noConversion"/>
  </si>
  <si>
    <t>29~37</t>
    <phoneticPr fontId="4" type="noConversion"/>
  </si>
  <si>
    <t>급행간선</t>
    <phoneticPr fontId="4" type="noConversion"/>
  </si>
  <si>
    <t>9~15</t>
    <phoneticPr fontId="4" type="noConversion"/>
  </si>
  <si>
    <t>11~15</t>
    <phoneticPr fontId="4" type="noConversion"/>
  </si>
  <si>
    <t>공영급행㈜</t>
  </si>
  <si>
    <t>9~11</t>
    <phoneticPr fontId="4" type="noConversion"/>
  </si>
  <si>
    <t>10~14</t>
    <phoneticPr fontId="4" type="noConversion"/>
  </si>
  <si>
    <t>20~26</t>
    <phoneticPr fontId="4" type="noConversion"/>
  </si>
  <si>
    <t>27~34</t>
    <phoneticPr fontId="4" type="noConversion"/>
  </si>
  <si>
    <t>12~18</t>
    <phoneticPr fontId="4" type="noConversion"/>
  </si>
  <si>
    <t>17~22</t>
    <phoneticPr fontId="4" type="noConversion"/>
  </si>
  <si>
    <t>6-1</t>
  </si>
  <si>
    <t>9~12</t>
    <phoneticPr fontId="4" type="noConversion"/>
  </si>
  <si>
    <t>대인교통 ㈜</t>
    <phoneticPr fontId="4" type="noConversion"/>
  </si>
  <si>
    <t>지선</t>
    <phoneticPr fontId="4" type="noConversion"/>
  </si>
  <si>
    <t>9~14</t>
    <phoneticPr fontId="4" type="noConversion"/>
  </si>
  <si>
    <t xml:space="preserve">        </t>
    <phoneticPr fontId="4" type="noConversion"/>
  </si>
  <si>
    <t>7~11</t>
    <phoneticPr fontId="4" type="noConversion"/>
  </si>
  <si>
    <t>5~6</t>
    <phoneticPr fontId="4" type="noConversion"/>
  </si>
  <si>
    <t>5~8</t>
    <phoneticPr fontId="4" type="noConversion"/>
  </si>
  <si>
    <t xml:space="preserve">     </t>
    <phoneticPr fontId="4" type="noConversion"/>
  </si>
  <si>
    <t>904-1</t>
    <phoneticPr fontId="4" type="noConversion"/>
  </si>
  <si>
    <t>10~17</t>
    <phoneticPr fontId="4" type="noConversion"/>
  </si>
  <si>
    <t>13~18</t>
    <phoneticPr fontId="4" type="noConversion"/>
  </si>
  <si>
    <t>대한여객 ㈜</t>
    <phoneticPr fontId="4" type="noConversion"/>
  </si>
  <si>
    <t xml:space="preserve">       </t>
    <phoneticPr fontId="4" type="noConversion"/>
  </si>
  <si>
    <t>간선</t>
    <phoneticPr fontId="4" type="noConversion"/>
  </si>
  <si>
    <t>13~17</t>
    <phoneticPr fontId="4" type="noConversion"/>
  </si>
  <si>
    <t>도영운수 ㈜</t>
    <phoneticPr fontId="4" type="noConversion"/>
  </si>
  <si>
    <t xml:space="preserve">          </t>
    <phoneticPr fontId="4" type="noConversion"/>
  </si>
  <si>
    <t>523</t>
    <phoneticPr fontId="4" type="noConversion"/>
  </si>
  <si>
    <t>9~13</t>
    <phoneticPr fontId="4" type="noConversion"/>
  </si>
  <si>
    <t xml:space="preserve">                                                   </t>
    <phoneticPr fontId="4" type="noConversion"/>
  </si>
  <si>
    <t>5~7</t>
    <phoneticPr fontId="4" type="noConversion"/>
  </si>
  <si>
    <t>동화운수 ㈜</t>
    <phoneticPr fontId="4" type="noConversion"/>
  </si>
  <si>
    <t>2-1</t>
  </si>
  <si>
    <t>14~18</t>
    <phoneticPr fontId="4" type="noConversion"/>
  </si>
  <si>
    <t>15~20</t>
    <phoneticPr fontId="4" type="noConversion"/>
  </si>
  <si>
    <t>111-2</t>
  </si>
  <si>
    <t>미래교통 ㈜</t>
    <phoneticPr fontId="4" type="noConversion"/>
  </si>
  <si>
    <t>8~11</t>
    <phoneticPr fontId="4" type="noConversion"/>
  </si>
  <si>
    <t>부성여객 ㈜</t>
    <phoneticPr fontId="4" type="noConversion"/>
  </si>
  <si>
    <t>12~15</t>
    <phoneticPr fontId="4" type="noConversion"/>
  </si>
  <si>
    <t>부일운수 ㈜</t>
    <phoneticPr fontId="4" type="noConversion"/>
  </si>
  <si>
    <t>24-1</t>
  </si>
  <si>
    <t>14~19</t>
    <phoneticPr fontId="4" type="noConversion"/>
  </si>
  <si>
    <t>15~21</t>
    <phoneticPr fontId="4" type="noConversion"/>
  </si>
  <si>
    <t>11~16</t>
    <phoneticPr fontId="4" type="noConversion"/>
  </si>
  <si>
    <t>67-1</t>
    <phoneticPr fontId="4" type="noConversion"/>
  </si>
  <si>
    <t>17~23</t>
    <phoneticPr fontId="4" type="noConversion"/>
  </si>
  <si>
    <t>8~13</t>
    <phoneticPr fontId="4" type="noConversion"/>
  </si>
  <si>
    <t>삼일여객㈜</t>
  </si>
  <si>
    <t>23~34</t>
    <phoneticPr fontId="4" type="noConversion"/>
  </si>
  <si>
    <t>28~41</t>
    <phoneticPr fontId="4" type="noConversion"/>
  </si>
  <si>
    <t>삼환교통 ㈜</t>
    <phoneticPr fontId="4" type="noConversion"/>
  </si>
  <si>
    <t>14-1</t>
  </si>
  <si>
    <t>7~10</t>
    <phoneticPr fontId="4" type="noConversion"/>
  </si>
  <si>
    <t>8~10</t>
    <phoneticPr fontId="4" type="noConversion"/>
  </si>
  <si>
    <t>7~9</t>
    <phoneticPr fontId="4" type="noConversion"/>
  </si>
  <si>
    <t>12~16</t>
    <phoneticPr fontId="4" type="noConversion"/>
  </si>
  <si>
    <t>마을버스</t>
    <phoneticPr fontId="4" type="noConversion"/>
  </si>
  <si>
    <t>삼환여객 ㈜</t>
    <phoneticPr fontId="4" type="noConversion"/>
  </si>
  <si>
    <t>8~12</t>
    <phoneticPr fontId="4" type="noConversion"/>
  </si>
  <si>
    <t>삼환운수㈜</t>
  </si>
  <si>
    <t>6~8</t>
    <phoneticPr fontId="4" type="noConversion"/>
  </si>
  <si>
    <t>6~9</t>
    <phoneticPr fontId="4" type="noConversion"/>
  </si>
  <si>
    <t>11~17</t>
    <phoneticPr fontId="4" type="noConversion"/>
  </si>
  <si>
    <t>6~11</t>
    <phoneticPr fontId="4" type="noConversion"/>
  </si>
  <si>
    <t>7~13</t>
    <phoneticPr fontId="4" type="noConversion"/>
  </si>
  <si>
    <t>16~23</t>
    <phoneticPr fontId="4" type="noConversion"/>
  </si>
  <si>
    <t>선진여객 ㈜</t>
    <phoneticPr fontId="4" type="noConversion"/>
  </si>
  <si>
    <t>20~25</t>
    <phoneticPr fontId="4" type="noConversion"/>
  </si>
  <si>
    <t>22~28</t>
    <phoneticPr fontId="4" type="noConversion"/>
  </si>
  <si>
    <t>19~29</t>
    <phoneticPr fontId="4" type="noConversion"/>
  </si>
  <si>
    <t>24~36</t>
    <phoneticPr fontId="4" type="noConversion"/>
  </si>
  <si>
    <t>3-2</t>
  </si>
  <si>
    <t>17~20</t>
    <phoneticPr fontId="4" type="noConversion"/>
  </si>
  <si>
    <t>19~25</t>
    <phoneticPr fontId="4" type="noConversion"/>
  </si>
  <si>
    <t>성민버스 ㈜</t>
    <phoneticPr fontId="4" type="noConversion"/>
  </si>
  <si>
    <t>16~22</t>
    <phoneticPr fontId="4" type="noConversion"/>
  </si>
  <si>
    <t>18~23</t>
    <phoneticPr fontId="4" type="noConversion"/>
  </si>
  <si>
    <t>3~5</t>
    <phoneticPr fontId="4" type="noConversion"/>
  </si>
  <si>
    <t>4~5</t>
    <phoneticPr fontId="4" type="noConversion"/>
  </si>
  <si>
    <t>성원운수㈜</t>
  </si>
  <si>
    <t>6~10</t>
    <phoneticPr fontId="4" type="noConversion"/>
  </si>
  <si>
    <t>세원교통㈜</t>
  </si>
  <si>
    <t xml:space="preserve">송도버스 (주)  </t>
    <phoneticPr fontId="4" type="noConversion"/>
  </si>
  <si>
    <t>16-1</t>
  </si>
  <si>
    <t>6~7</t>
    <phoneticPr fontId="4" type="noConversion"/>
  </si>
  <si>
    <t>시영운수 ㈜</t>
    <phoneticPr fontId="4" type="noConversion"/>
  </si>
  <si>
    <t>28-1</t>
  </si>
  <si>
    <t>15~19</t>
    <phoneticPr fontId="4" type="noConversion"/>
  </si>
  <si>
    <t>16~21</t>
    <phoneticPr fontId="4" type="noConversion"/>
  </si>
  <si>
    <t>721</t>
  </si>
  <si>
    <t>10~11</t>
    <phoneticPr fontId="4" type="noConversion"/>
  </si>
  <si>
    <t>13~16</t>
    <phoneticPr fontId="4" type="noConversion"/>
  </si>
  <si>
    <t>신동아교통 (합)</t>
    <phoneticPr fontId="4" type="noConversion"/>
  </si>
  <si>
    <t>12~17</t>
    <phoneticPr fontId="4" type="noConversion"/>
  </si>
  <si>
    <t>14~20</t>
    <phoneticPr fontId="4" type="noConversion"/>
  </si>
  <si>
    <t>7~12</t>
    <phoneticPr fontId="4" type="noConversion"/>
  </si>
  <si>
    <t>8~14</t>
    <phoneticPr fontId="4" type="noConversion"/>
  </si>
  <si>
    <t>13~19</t>
    <phoneticPr fontId="4" type="noConversion"/>
  </si>
  <si>
    <t>㈜ 신화여객</t>
    <phoneticPr fontId="4" type="noConversion"/>
  </si>
  <si>
    <t>10~15</t>
    <phoneticPr fontId="4" type="noConversion"/>
  </si>
  <si>
    <t>12~13</t>
    <phoneticPr fontId="4" type="noConversion"/>
  </si>
  <si>
    <t>신흥교통 ㈜</t>
    <phoneticPr fontId="4" type="noConversion"/>
  </si>
  <si>
    <t>10~12</t>
    <phoneticPr fontId="4" type="noConversion"/>
  </si>
  <si>
    <t>영풍운수 ㈜</t>
    <phoneticPr fontId="4" type="noConversion"/>
  </si>
  <si>
    <t>42-2</t>
    <phoneticPr fontId="4" type="noConversion"/>
  </si>
  <si>
    <t>18~25</t>
    <phoneticPr fontId="4" type="noConversion"/>
  </si>
  <si>
    <t>21~29</t>
    <phoneticPr fontId="4" type="noConversion"/>
  </si>
  <si>
    <t>14~20</t>
    <phoneticPr fontId="4" type="noConversion"/>
  </si>
  <si>
    <t>용현운수 (자)</t>
    <phoneticPr fontId="4" type="noConversion"/>
  </si>
  <si>
    <t>5-1</t>
  </si>
  <si>
    <t>18~24</t>
    <phoneticPr fontId="4" type="noConversion"/>
  </si>
  <si>
    <t>21~28</t>
    <phoneticPr fontId="4" type="noConversion"/>
  </si>
  <si>
    <t>17~27</t>
    <phoneticPr fontId="4" type="noConversion"/>
  </si>
  <si>
    <t>19~26</t>
    <phoneticPr fontId="4" type="noConversion"/>
  </si>
  <si>
    <t>원진운수 ㈜</t>
    <phoneticPr fontId="4" type="noConversion"/>
  </si>
  <si>
    <t>15~18</t>
    <phoneticPr fontId="4" type="noConversion"/>
  </si>
  <si>
    <t>7</t>
    <phoneticPr fontId="4" type="noConversion"/>
  </si>
  <si>
    <t>인천교통공사</t>
    <phoneticPr fontId="4" type="noConversion"/>
  </si>
  <si>
    <t>순환51-1</t>
    <phoneticPr fontId="4" type="noConversion"/>
  </si>
  <si>
    <t>순환91</t>
    <phoneticPr fontId="4" type="noConversion"/>
  </si>
  <si>
    <t>순환92</t>
    <phoneticPr fontId="4" type="noConversion"/>
  </si>
  <si>
    <t>인천선진교통 (주)</t>
    <phoneticPr fontId="4" type="noConversion"/>
  </si>
  <si>
    <t>20~30</t>
    <phoneticPr fontId="4" type="noConversion"/>
  </si>
  <si>
    <t>24~35</t>
    <phoneticPr fontId="4" type="noConversion"/>
  </si>
  <si>
    <t>인천제물포교통</t>
  </si>
  <si>
    <t>12~19</t>
    <phoneticPr fontId="4" type="noConversion"/>
  </si>
  <si>
    <t>14~21</t>
    <phoneticPr fontId="4" type="noConversion"/>
  </si>
  <si>
    <t>천지교통 ㈜</t>
    <phoneticPr fontId="4" type="noConversion"/>
  </si>
  <si>
    <t>13~15</t>
    <phoneticPr fontId="4" type="noConversion"/>
  </si>
  <si>
    <t>780-1</t>
  </si>
  <si>
    <t>780-2</t>
  </si>
  <si>
    <t>천지교통 ㈜</t>
    <phoneticPr fontId="4" type="noConversion"/>
  </si>
  <si>
    <t>청라교통 ㈜</t>
    <phoneticPr fontId="4" type="noConversion"/>
  </si>
  <si>
    <t>14~20</t>
    <phoneticPr fontId="4" type="noConversion"/>
  </si>
  <si>
    <t>청룡교통 ㈜</t>
    <phoneticPr fontId="4" type="noConversion"/>
  </si>
  <si>
    <t>청룡교통 ㈜</t>
  </si>
  <si>
    <t>43-1</t>
    <phoneticPr fontId="4" type="noConversion"/>
  </si>
  <si>
    <t>43-2</t>
    <phoneticPr fontId="4" type="noConversion"/>
  </si>
  <si>
    <t>청룡교통 ㈜</t>
    <phoneticPr fontId="4" type="noConversion"/>
  </si>
  <si>
    <t>태양여객 ㈜</t>
    <phoneticPr fontId="4" type="noConversion"/>
  </si>
  <si>
    <t>13~21</t>
    <phoneticPr fontId="4" type="noConversion"/>
  </si>
  <si>
    <t>11~18</t>
    <phoneticPr fontId="4" type="noConversion"/>
  </si>
  <si>
    <t>18~26</t>
    <phoneticPr fontId="4" type="noConversion"/>
  </si>
  <si>
    <t>15~17</t>
    <phoneticPr fontId="4" type="noConversion"/>
  </si>
  <si>
    <t>760-1</t>
    <phoneticPr fontId="4" type="noConversion"/>
  </si>
  <si>
    <t>770-1</t>
    <phoneticPr fontId="4" type="noConversion"/>
  </si>
  <si>
    <t>11~13</t>
    <phoneticPr fontId="4" type="noConversion"/>
  </si>
  <si>
    <t>하이버스 ㈜</t>
    <phoneticPr fontId="4" type="noConversion"/>
  </si>
  <si>
    <t>해성운수㈜</t>
  </si>
  <si>
    <t>514-1</t>
  </si>
  <si>
    <t>5~9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</si>
</sst>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_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rgb="FF0000FF"/>
      </left>
      <right style="thin">
        <color auto="1"/>
      </right>
      <top style="thick">
        <color rgb="FF0000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0000FF"/>
      </top>
      <bottom style="thin">
        <color auto="1"/>
      </bottom>
      <diagonal/>
    </border>
    <border>
      <left style="thin">
        <color auto="1"/>
      </left>
      <right/>
      <top style="thick">
        <color rgb="FF0000FF"/>
      </top>
      <bottom style="thin">
        <color auto="1"/>
      </bottom>
      <diagonal/>
    </border>
    <border>
      <left style="thin">
        <color auto="1"/>
      </left>
      <right style="thick">
        <color rgb="FF0000FF"/>
      </right>
      <top style="thick">
        <color rgb="FF0000FF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rgb="FF0000FF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rgb="FF0000FF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rgb="FF0000FF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rgb="FF0000FF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rgb="FF0000FF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rgb="FF0000FF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0000FF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0000FF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rgb="FF0000FF"/>
      </left>
      <right style="thin">
        <color auto="1"/>
      </right>
      <top/>
      <bottom/>
      <diagonal/>
    </border>
    <border>
      <left style="thin">
        <color auto="1"/>
      </left>
      <right style="thick">
        <color rgb="FF0000FF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ck">
        <color rgb="FF0000FF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rgb="FF0000FF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rgb="FF0000FF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thick">
        <color rgb="FF0000FF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rgb="FF0000FF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rgb="FF0000FF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rgb="FF0000FF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0000FF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rgb="FF0000FF"/>
      </left>
      <right style="thin">
        <color auto="1"/>
      </right>
      <top style="thin">
        <color auto="1"/>
      </top>
      <bottom style="thick">
        <color rgb="FF00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0000FF"/>
      </bottom>
      <diagonal/>
    </border>
    <border>
      <left style="thin">
        <color auto="1"/>
      </left>
      <right/>
      <top style="thin">
        <color auto="1"/>
      </top>
      <bottom style="thick">
        <color rgb="FF0000FF"/>
      </bottom>
      <diagonal/>
    </border>
    <border>
      <left style="thin">
        <color auto="1"/>
      </left>
      <right style="thick">
        <color rgb="FF0000FF"/>
      </right>
      <top style="thin">
        <color auto="1"/>
      </top>
      <bottom style="thick">
        <color rgb="FF0000FF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 shrinkToFit="1"/>
    </xf>
    <xf numFmtId="0" fontId="5" fillId="2" borderId="16" xfId="0" applyFont="1" applyFill="1" applyBorder="1" applyAlignment="1">
      <alignment horizontal="center" vertical="center" wrapText="1" shrinkToFit="1"/>
    </xf>
    <xf numFmtId="0" fontId="5" fillId="0" borderId="23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49" fontId="6" fillId="0" borderId="25" xfId="0" applyNumberFormat="1" applyFont="1" applyFill="1" applyBorder="1" applyAlignment="1">
      <alignment horizontal="distributed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2" fontId="5" fillId="0" borderId="26" xfId="0" applyNumberFormat="1" applyFont="1" applyFill="1" applyBorder="1" applyAlignment="1">
      <alignment horizontal="center" vertical="center" shrinkToFit="1"/>
    </xf>
    <xf numFmtId="0" fontId="5" fillId="0" borderId="28" xfId="0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 wrapText="1" shrinkToFit="1"/>
    </xf>
    <xf numFmtId="0" fontId="7" fillId="0" borderId="30" xfId="0" applyFont="1" applyFill="1" applyBorder="1" applyAlignment="1">
      <alignment horizontal="center" vertical="center" wrapText="1" shrinkToFit="1"/>
    </xf>
    <xf numFmtId="0" fontId="5" fillId="0" borderId="31" xfId="0" applyFont="1" applyFill="1" applyBorder="1" applyAlignment="1">
      <alignment horizontal="center" vertical="center" shrinkToFit="1"/>
    </xf>
    <xf numFmtId="0" fontId="5" fillId="0" borderId="3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2" fontId="5" fillId="0" borderId="4" xfId="0" applyNumberFormat="1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 shrinkToFi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0" fontId="5" fillId="0" borderId="37" xfId="0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49" fontId="8" fillId="0" borderId="39" xfId="0" applyNumberFormat="1" applyFont="1" applyFill="1" applyBorder="1" applyAlignment="1">
      <alignment horizontal="center" vertical="center" shrinkToFit="1"/>
    </xf>
    <xf numFmtId="0" fontId="5" fillId="0" borderId="39" xfId="0" applyFont="1" applyFill="1" applyBorder="1" applyAlignment="1">
      <alignment horizontal="center" vertical="center" shrinkToFit="1"/>
    </xf>
    <xf numFmtId="0" fontId="5" fillId="0" borderId="40" xfId="0" applyFont="1" applyFill="1" applyBorder="1" applyAlignment="1">
      <alignment horizontal="center" vertical="center" shrinkToFit="1"/>
    </xf>
    <xf numFmtId="0" fontId="5" fillId="0" borderId="41" xfId="0" applyFont="1" applyFill="1" applyBorder="1" applyAlignment="1">
      <alignment horizontal="center" vertical="center" shrinkToFit="1"/>
    </xf>
    <xf numFmtId="2" fontId="5" fillId="0" borderId="40" xfId="0" applyNumberFormat="1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shrinkToFit="1"/>
    </xf>
    <xf numFmtId="0" fontId="9" fillId="0" borderId="43" xfId="0" applyFont="1" applyFill="1" applyBorder="1" applyAlignment="1">
      <alignment horizontal="center" vertical="center" shrinkToFit="1"/>
    </xf>
    <xf numFmtId="0" fontId="9" fillId="0" borderId="44" xfId="0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0" fontId="5" fillId="0" borderId="46" xfId="0" applyFont="1" applyFill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center" vertical="center" shrinkToFit="1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2" fontId="5" fillId="0" borderId="16" xfId="0" applyNumberFormat="1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9" fillId="0" borderId="47" xfId="0" applyFont="1" applyFill="1" applyBorder="1" applyAlignment="1">
      <alignment horizontal="center" vertical="center" shrinkToFit="1"/>
    </xf>
    <xf numFmtId="0" fontId="9" fillId="0" borderId="48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 shrinkToFit="1"/>
    </xf>
    <xf numFmtId="0" fontId="5" fillId="0" borderId="36" xfId="0" applyFont="1" applyFill="1" applyBorder="1" applyAlignment="1">
      <alignment horizontal="center" vertical="center" shrinkToFit="1"/>
    </xf>
    <xf numFmtId="0" fontId="5" fillId="0" borderId="39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shrinkToFit="1"/>
    </xf>
    <xf numFmtId="0" fontId="5" fillId="0" borderId="44" xfId="0" applyFont="1" applyFill="1" applyBorder="1" applyAlignment="1">
      <alignment horizontal="center" vertical="center" shrinkToFit="1"/>
    </xf>
    <xf numFmtId="0" fontId="8" fillId="0" borderId="39" xfId="0" quotePrefix="1" applyFont="1" applyFill="1" applyBorder="1" applyAlignment="1">
      <alignment horizontal="center" vertical="center" shrinkToFit="1"/>
    </xf>
    <xf numFmtId="0" fontId="5" fillId="0" borderId="15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2" fontId="5" fillId="0" borderId="16" xfId="0" applyNumberFormat="1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47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8" fillId="0" borderId="39" xfId="0" applyFont="1" applyFill="1" applyBorder="1" applyAlignment="1">
      <alignment horizontal="center" vertical="center" shrinkToFit="1"/>
    </xf>
    <xf numFmtId="2" fontId="5" fillId="0" borderId="40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 shrinkToFit="1"/>
    </xf>
    <xf numFmtId="0" fontId="8" fillId="0" borderId="22" xfId="0" applyFont="1" applyFill="1" applyBorder="1" applyAlignment="1">
      <alignment horizontal="center" vertical="center" shrinkToFit="1"/>
    </xf>
    <xf numFmtId="0" fontId="5" fillId="0" borderId="22" xfId="0" applyFont="1" applyFill="1" applyBorder="1" applyAlignment="1">
      <alignment horizontal="center" vertical="center" shrinkToFit="1"/>
    </xf>
    <xf numFmtId="0" fontId="5" fillId="0" borderId="49" xfId="0" applyFont="1" applyFill="1" applyBorder="1" applyAlignment="1">
      <alignment horizontal="center" vertical="center" shrinkToFit="1"/>
    </xf>
    <xf numFmtId="0" fontId="5" fillId="0" borderId="50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2" fontId="5" fillId="0" borderId="49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 shrinkToFit="1"/>
    </xf>
    <xf numFmtId="0" fontId="5" fillId="0" borderId="53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54" xfId="0" applyFont="1" applyFill="1" applyBorder="1" applyAlignment="1">
      <alignment horizontal="center" vertical="center" shrinkToFit="1"/>
    </xf>
    <xf numFmtId="0" fontId="5" fillId="0" borderId="5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2" fontId="5" fillId="0" borderId="54" xfId="0" applyNumberFormat="1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/>
    </xf>
    <xf numFmtId="0" fontId="5" fillId="0" borderId="57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17" fontId="8" fillId="0" borderId="39" xfId="0" quotePrefix="1" applyNumberFormat="1" applyFont="1" applyFill="1" applyBorder="1" applyAlignment="1">
      <alignment horizontal="center" vertical="center" shrinkToFit="1"/>
    </xf>
    <xf numFmtId="0" fontId="5" fillId="0" borderId="58" xfId="0" applyFont="1" applyFill="1" applyBorder="1" applyAlignment="1">
      <alignment horizontal="center" vertical="center" shrinkToFit="1"/>
    </xf>
    <xf numFmtId="0" fontId="8" fillId="0" borderId="25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2" fontId="5" fillId="0" borderId="26" xfId="0" applyNumberFormat="1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 shrinkToFit="1"/>
    </xf>
    <xf numFmtId="0" fontId="5" fillId="0" borderId="30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49" fontId="8" fillId="0" borderId="15" xfId="0" applyNumberFormat="1" applyFont="1" applyFill="1" applyBorder="1" applyAlignment="1">
      <alignment horizontal="center" vertical="center" shrinkToFit="1"/>
    </xf>
    <xf numFmtId="0" fontId="5" fillId="0" borderId="59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/>
    </xf>
    <xf numFmtId="0" fontId="5" fillId="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/>
    </xf>
    <xf numFmtId="2" fontId="5" fillId="0" borderId="60" xfId="0" applyNumberFormat="1" applyFont="1" applyFill="1" applyBorder="1" applyAlignment="1">
      <alignment horizontal="center" vertical="center"/>
    </xf>
    <xf numFmtId="0" fontId="5" fillId="0" borderId="62" xfId="0" applyFont="1" applyFill="1" applyBorder="1" applyAlignment="1">
      <alignment horizontal="center" vertical="center"/>
    </xf>
    <xf numFmtId="0" fontId="10" fillId="0" borderId="48" xfId="0" applyFont="1" applyFill="1" applyBorder="1" applyAlignment="1">
      <alignment horizontal="center" vertical="center" shrinkToFit="1"/>
    </xf>
    <xf numFmtId="49" fontId="8" fillId="0" borderId="3" xfId="0" applyNumberFormat="1" applyFont="1" applyFill="1" applyBorder="1" applyAlignment="1">
      <alignment horizontal="center" vertical="center" shrinkToFit="1"/>
    </xf>
    <xf numFmtId="17" fontId="11" fillId="0" borderId="3" xfId="0" quotePrefix="1" applyNumberFormat="1" applyFont="1" applyFill="1" applyBorder="1" applyAlignment="1">
      <alignment horizontal="center" vertical="center" shrinkToFit="1"/>
    </xf>
    <xf numFmtId="0" fontId="12" fillId="0" borderId="35" xfId="0" applyFont="1" applyFill="1" applyBorder="1" applyAlignment="1">
      <alignment horizontal="center" vertical="center" shrinkToFit="1"/>
    </xf>
    <xf numFmtId="0" fontId="12" fillId="0" borderId="36" xfId="0" applyFont="1" applyFill="1" applyBorder="1" applyAlignment="1">
      <alignment horizontal="center" vertical="center" shrinkToFit="1"/>
    </xf>
    <xf numFmtId="0" fontId="11" fillId="0" borderId="39" xfId="0" applyFont="1" applyFill="1" applyBorder="1" applyAlignment="1">
      <alignment horizontal="center" vertical="center" shrinkToFit="1"/>
    </xf>
    <xf numFmtId="0" fontId="12" fillId="0" borderId="43" xfId="0" applyFont="1" applyFill="1" applyBorder="1" applyAlignment="1">
      <alignment horizontal="center" vertical="center" shrinkToFit="1"/>
    </xf>
    <xf numFmtId="0" fontId="12" fillId="0" borderId="44" xfId="0" applyFont="1" applyFill="1" applyBorder="1" applyAlignment="1">
      <alignment horizontal="center" vertical="center" shrinkToFit="1"/>
    </xf>
    <xf numFmtId="0" fontId="11" fillId="0" borderId="15" xfId="0" applyFont="1" applyFill="1" applyBorder="1" applyAlignment="1">
      <alignment horizontal="center" vertical="center" shrinkToFit="1"/>
    </xf>
    <xf numFmtId="0" fontId="12" fillId="0" borderId="47" xfId="0" applyFont="1" applyFill="1" applyBorder="1" applyAlignment="1">
      <alignment horizontal="center" vertical="center" shrinkToFit="1"/>
    </xf>
    <xf numFmtId="0" fontId="12" fillId="0" borderId="48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60" xfId="0" applyFont="1" applyFill="1" applyBorder="1" applyAlignment="1">
      <alignment horizontal="center" vertical="center" shrinkToFit="1"/>
    </xf>
    <xf numFmtId="0" fontId="5" fillId="0" borderId="61" xfId="0" applyFont="1" applyFill="1" applyBorder="1" applyAlignment="1">
      <alignment horizontal="center" vertical="center" shrinkToFit="1"/>
    </xf>
    <xf numFmtId="2" fontId="5" fillId="0" borderId="60" xfId="0" applyNumberFormat="1" applyFont="1" applyFill="1" applyBorder="1" applyAlignment="1">
      <alignment horizontal="center" vertical="center" shrinkToFit="1"/>
    </xf>
    <xf numFmtId="0" fontId="5" fillId="0" borderId="62" xfId="0" applyFont="1" applyFill="1" applyBorder="1" applyAlignment="1">
      <alignment horizontal="center" vertical="center" shrinkToFit="1"/>
    </xf>
    <xf numFmtId="0" fontId="5" fillId="0" borderId="63" xfId="0" applyFont="1" applyFill="1" applyBorder="1" applyAlignment="1">
      <alignment horizontal="center" vertical="center" shrinkToFit="1"/>
    </xf>
    <xf numFmtId="0" fontId="5" fillId="0" borderId="64" xfId="0" applyFont="1" applyFill="1" applyBorder="1" applyAlignment="1">
      <alignment horizontal="center" vertical="center" shrinkToFit="1"/>
    </xf>
    <xf numFmtId="0" fontId="5" fillId="0" borderId="65" xfId="0" applyFont="1" applyFill="1" applyBorder="1" applyAlignment="1">
      <alignment horizontal="center" vertical="center" shrinkToFit="1"/>
    </xf>
    <xf numFmtId="0" fontId="8" fillId="0" borderId="66" xfId="0" applyFont="1" applyFill="1" applyBorder="1" applyAlignment="1">
      <alignment horizontal="center" vertical="center" shrinkToFit="1"/>
    </xf>
    <xf numFmtId="0" fontId="5" fillId="0" borderId="66" xfId="0" applyFont="1" applyFill="1" applyBorder="1" applyAlignment="1">
      <alignment horizontal="center" vertical="center" shrinkToFit="1"/>
    </xf>
    <xf numFmtId="0" fontId="5" fillId="0" borderId="67" xfId="0" applyFont="1" applyFill="1" applyBorder="1" applyAlignment="1">
      <alignment horizontal="center" vertical="center" shrinkToFit="1"/>
    </xf>
    <xf numFmtId="0" fontId="5" fillId="0" borderId="68" xfId="0" applyFont="1" applyFill="1" applyBorder="1" applyAlignment="1">
      <alignment horizontal="center" vertical="center" shrinkToFit="1"/>
    </xf>
    <xf numFmtId="2" fontId="5" fillId="0" borderId="67" xfId="0" applyNumberFormat="1" applyFont="1" applyFill="1" applyBorder="1" applyAlignment="1">
      <alignment horizontal="center" vertical="center" shrinkToFit="1"/>
    </xf>
    <xf numFmtId="0" fontId="5" fillId="0" borderId="69" xfId="0" applyFont="1" applyFill="1" applyBorder="1" applyAlignment="1">
      <alignment horizontal="center" vertical="center" shrinkToFit="1"/>
    </xf>
    <xf numFmtId="0" fontId="5" fillId="0" borderId="70" xfId="0" applyFont="1" applyFill="1" applyBorder="1" applyAlignment="1">
      <alignment horizontal="center" vertical="center" shrinkToFit="1"/>
    </xf>
    <xf numFmtId="0" fontId="5" fillId="0" borderId="71" xfId="0" applyFont="1" applyFill="1" applyBorder="1" applyAlignment="1">
      <alignment horizontal="center" vertical="center" shrinkToFit="1"/>
    </xf>
    <xf numFmtId="0" fontId="8" fillId="0" borderId="12" xfId="0" quotePrefix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0" fillId="0" borderId="44" xfId="0" applyFont="1" applyFill="1" applyBorder="1" applyAlignment="1">
      <alignment horizontal="center" vertical="center" shrinkToFit="1"/>
    </xf>
    <xf numFmtId="0" fontId="5" fillId="0" borderId="72" xfId="0" applyFont="1" applyFill="1" applyBorder="1" applyAlignment="1">
      <alignment horizontal="center" vertical="center" shrinkToFit="1"/>
    </xf>
    <xf numFmtId="0" fontId="5" fillId="0" borderId="73" xfId="0" applyFont="1" applyFill="1" applyBorder="1" applyAlignment="1">
      <alignment horizontal="center" vertical="center" shrinkToFit="1"/>
    </xf>
    <xf numFmtId="2" fontId="5" fillId="0" borderId="74" xfId="0" applyNumberFormat="1" applyFont="1" applyFill="1" applyBorder="1" applyAlignment="1">
      <alignment horizontal="center" vertical="center" shrinkToFit="1"/>
    </xf>
    <xf numFmtId="0" fontId="5" fillId="0" borderId="75" xfId="0" applyFont="1" applyFill="1" applyBorder="1" applyAlignment="1">
      <alignment horizontal="center" vertical="center" shrinkToFit="1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3" borderId="17" xfId="0" applyFont="1" applyFill="1" applyBorder="1" applyAlignment="1">
      <alignment horizontal="center" vertical="center" wrapText="1" shrinkToFit="1"/>
    </xf>
    <xf numFmtId="0" fontId="5" fillId="3" borderId="15" xfId="0" applyFont="1" applyFill="1" applyBorder="1" applyAlignment="1">
      <alignment horizontal="center" vertical="center" wrapText="1" shrinkToFit="1"/>
    </xf>
    <xf numFmtId="0" fontId="5" fillId="3" borderId="16" xfId="0" applyFont="1" applyFill="1" applyBorder="1" applyAlignment="1">
      <alignment horizontal="center" vertical="center" wrapText="1" shrinkToFit="1"/>
    </xf>
    <xf numFmtId="0" fontId="5" fillId="3" borderId="18" xfId="0" applyFont="1" applyFill="1" applyBorder="1" applyAlignment="1">
      <alignment horizontal="center" vertical="center" wrapText="1" shrinkToFit="1"/>
    </xf>
    <xf numFmtId="0" fontId="5" fillId="4" borderId="11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4" borderId="12" xfId="0" applyFont="1" applyFill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0" fillId="2" borderId="14" xfId="0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15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shrinkToFit="1"/>
    </xf>
    <xf numFmtId="0" fontId="5" fillId="3" borderId="8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8"/>
  <sheetViews>
    <sheetView tabSelected="1" zoomScaleNormal="100" zoomScaleSheetLayoutView="100" workbookViewId="0">
      <pane ySplit="3" topLeftCell="A4" activePane="bottomLeft" state="frozen"/>
      <selection activeCell="B1" sqref="B1"/>
      <selection pane="bottomLeft" activeCell="S9" sqref="S9"/>
    </sheetView>
  </sheetViews>
  <sheetFormatPr defaultColWidth="9" defaultRowHeight="16.5"/>
  <cols>
    <col min="1" max="1" width="5.375" style="1" customWidth="1"/>
    <col min="2" max="2" width="6.75" style="1" customWidth="1"/>
    <col min="3" max="3" width="7.75" style="1" customWidth="1"/>
    <col min="4" max="4" width="7.375" style="1" bestFit="1" customWidth="1"/>
    <col min="5" max="5" width="5.25" style="1" bestFit="1" customWidth="1"/>
    <col min="6" max="6" width="6.875" style="1" bestFit="1" customWidth="1"/>
    <col min="7" max="7" width="7.5" style="1" customWidth="1"/>
    <col min="8" max="8" width="6.5" style="1" customWidth="1"/>
    <col min="9" max="9" width="7.625" style="1" customWidth="1"/>
    <col min="10" max="10" width="6.875" style="1" bestFit="1" customWidth="1"/>
    <col min="11" max="11" width="12" style="145" customWidth="1"/>
    <col min="12" max="12" width="7.125" style="145" bestFit="1" customWidth="1"/>
    <col min="13" max="13" width="5.25" style="1" hidden="1" customWidth="1"/>
    <col min="14" max="14" width="5.75" style="1" hidden="1" customWidth="1"/>
    <col min="15" max="16384" width="9" style="1"/>
  </cols>
  <sheetData>
    <row r="1" spans="1:14" ht="39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</row>
    <row r="2" spans="1:14" s="2" customFormat="1" ht="21" customHeight="1" thickTop="1">
      <c r="A2" s="155" t="s">
        <v>1</v>
      </c>
      <c r="B2" s="157" t="s">
        <v>2</v>
      </c>
      <c r="C2" s="159" t="s">
        <v>3</v>
      </c>
      <c r="D2" s="161" t="s">
        <v>4</v>
      </c>
      <c r="E2" s="161"/>
      <c r="F2" s="162"/>
      <c r="G2" s="163" t="s">
        <v>5</v>
      </c>
      <c r="H2" s="164"/>
      <c r="I2" s="165"/>
      <c r="J2" s="166"/>
      <c r="K2" s="167" t="s">
        <v>6</v>
      </c>
      <c r="L2" s="169" t="s">
        <v>7</v>
      </c>
      <c r="M2" s="150" t="s">
        <v>6</v>
      </c>
      <c r="N2" s="152" t="s">
        <v>6</v>
      </c>
    </row>
    <row r="3" spans="1:14" s="2" customFormat="1" ht="37.15" customHeight="1" thickBot="1">
      <c r="A3" s="156"/>
      <c r="B3" s="158"/>
      <c r="C3" s="160"/>
      <c r="D3" s="3" t="s">
        <v>8</v>
      </c>
      <c r="E3" s="3" t="s">
        <v>9</v>
      </c>
      <c r="F3" s="4" t="s">
        <v>10</v>
      </c>
      <c r="G3" s="146" t="s">
        <v>8</v>
      </c>
      <c r="H3" s="147" t="s">
        <v>9</v>
      </c>
      <c r="I3" s="148" t="s">
        <v>11</v>
      </c>
      <c r="J3" s="149" t="s">
        <v>10</v>
      </c>
      <c r="K3" s="168"/>
      <c r="L3" s="170"/>
      <c r="M3" s="151"/>
      <c r="N3" s="153"/>
    </row>
    <row r="4" spans="1:14" s="2" customFormat="1" ht="24.6" customHeight="1" thickBot="1">
      <c r="A4" s="5">
        <v>1</v>
      </c>
      <c r="B4" s="6" t="s">
        <v>12</v>
      </c>
      <c r="C4" s="7" t="s">
        <v>13</v>
      </c>
      <c r="D4" s="8">
        <v>14</v>
      </c>
      <c r="E4" s="8">
        <v>66</v>
      </c>
      <c r="F4" s="9" t="s">
        <v>14</v>
      </c>
      <c r="G4" s="10">
        <v>13</v>
      </c>
      <c r="H4" s="8">
        <v>62</v>
      </c>
      <c r="I4" s="11">
        <f t="shared" ref="I4:I67" si="0">100-(G4/D4*100)</f>
        <v>7.1428571428571388</v>
      </c>
      <c r="J4" s="12" t="s">
        <v>15</v>
      </c>
      <c r="K4" s="13" t="s">
        <v>16</v>
      </c>
      <c r="L4" s="14"/>
    </row>
    <row r="5" spans="1:14" s="2" customFormat="1" ht="24.6" customHeight="1">
      <c r="A5" s="15">
        <v>2</v>
      </c>
      <c r="B5" s="16" t="s">
        <v>17</v>
      </c>
      <c r="C5" s="17">
        <v>103</v>
      </c>
      <c r="D5" s="18">
        <v>28</v>
      </c>
      <c r="E5" s="18">
        <v>104</v>
      </c>
      <c r="F5" s="19" t="s">
        <v>18</v>
      </c>
      <c r="G5" s="20">
        <v>25</v>
      </c>
      <c r="H5" s="18">
        <v>93</v>
      </c>
      <c r="I5" s="21">
        <f t="shared" si="0"/>
        <v>10.714285714285708</v>
      </c>
      <c r="J5" s="22" t="s">
        <v>19</v>
      </c>
      <c r="K5" s="23" t="s">
        <v>20</v>
      </c>
      <c r="L5" s="24"/>
      <c r="M5" s="25" t="e">
        <f>(D5-#REF!)/D5*100</f>
        <v>#REF!</v>
      </c>
      <c r="N5" s="25" t="e">
        <f>(E5-#REF!)/E5*100</f>
        <v>#REF!</v>
      </c>
    </row>
    <row r="6" spans="1:14" s="2" customFormat="1" ht="24.6" customHeight="1">
      <c r="A6" s="26">
        <v>3</v>
      </c>
      <c r="B6" s="27" t="s">
        <v>21</v>
      </c>
      <c r="C6" s="28" t="s">
        <v>22</v>
      </c>
      <c r="D6" s="29">
        <v>24</v>
      </c>
      <c r="E6" s="29">
        <v>89</v>
      </c>
      <c r="F6" s="30" t="s">
        <v>23</v>
      </c>
      <c r="G6" s="31">
        <v>22</v>
      </c>
      <c r="H6" s="29">
        <v>81</v>
      </c>
      <c r="I6" s="32">
        <f t="shared" si="0"/>
        <v>8.3333333333333428</v>
      </c>
      <c r="J6" s="33" t="s">
        <v>24</v>
      </c>
      <c r="K6" s="34" t="s">
        <v>25</v>
      </c>
      <c r="L6" s="35"/>
      <c r="M6" s="25" t="e">
        <f>(D6-#REF!)/D6*100</f>
        <v>#REF!</v>
      </c>
      <c r="N6" s="25" t="e">
        <f>(E6-#REF!)/E6*100</f>
        <v>#REF!</v>
      </c>
    </row>
    <row r="7" spans="1:14" s="2" customFormat="1" ht="24.6" customHeight="1" thickBot="1">
      <c r="A7" s="36">
        <v>4</v>
      </c>
      <c r="B7" s="37" t="s">
        <v>26</v>
      </c>
      <c r="C7" s="38">
        <v>223</v>
      </c>
      <c r="D7" s="39">
        <v>8</v>
      </c>
      <c r="E7" s="39">
        <v>58</v>
      </c>
      <c r="F7" s="40" t="s">
        <v>27</v>
      </c>
      <c r="G7" s="41">
        <v>7</v>
      </c>
      <c r="H7" s="39">
        <v>51</v>
      </c>
      <c r="I7" s="42">
        <f t="shared" si="0"/>
        <v>12.5</v>
      </c>
      <c r="J7" s="43" t="s">
        <v>28</v>
      </c>
      <c r="K7" s="44" t="s">
        <v>25</v>
      </c>
      <c r="L7" s="45"/>
      <c r="M7" s="25" t="e">
        <f>(D7-#REF!)/D7*100</f>
        <v>#REF!</v>
      </c>
      <c r="N7" s="25" t="e">
        <f>(E7-#REF!)/E7*100</f>
        <v>#REF!</v>
      </c>
    </row>
    <row r="8" spans="1:14" s="2" customFormat="1" ht="24.6" customHeight="1">
      <c r="A8" s="15">
        <v>5</v>
      </c>
      <c r="B8" s="16" t="s">
        <v>29</v>
      </c>
      <c r="C8" s="28" t="s">
        <v>30</v>
      </c>
      <c r="D8" s="46">
        <v>6</v>
      </c>
      <c r="E8" s="46">
        <v>42</v>
      </c>
      <c r="F8" s="47" t="s">
        <v>31</v>
      </c>
      <c r="G8" s="48">
        <v>5</v>
      </c>
      <c r="H8" s="46">
        <v>35</v>
      </c>
      <c r="I8" s="49">
        <f t="shared" si="0"/>
        <v>16.666666666666657</v>
      </c>
      <c r="J8" s="50" t="s">
        <v>32</v>
      </c>
      <c r="K8" s="51" t="s">
        <v>33</v>
      </c>
      <c r="L8" s="52"/>
      <c r="M8" s="25" t="e">
        <f>(D8-#REF!)/D8*100</f>
        <v>#REF!</v>
      </c>
      <c r="N8" s="25" t="e">
        <f>(E8-#REF!)/E8*100</f>
        <v>#REF!</v>
      </c>
    </row>
    <row r="9" spans="1:14" s="2" customFormat="1" ht="24.6" customHeight="1">
      <c r="A9" s="26">
        <v>6</v>
      </c>
      <c r="B9" s="27" t="s">
        <v>29</v>
      </c>
      <c r="C9" s="28">
        <v>70</v>
      </c>
      <c r="D9" s="53">
        <v>10</v>
      </c>
      <c r="E9" s="53">
        <v>30</v>
      </c>
      <c r="F9" s="54" t="s">
        <v>34</v>
      </c>
      <c r="G9" s="55">
        <v>8</v>
      </c>
      <c r="H9" s="53">
        <v>24</v>
      </c>
      <c r="I9" s="68">
        <f t="shared" si="0"/>
        <v>20</v>
      </c>
      <c r="J9" s="56" t="s">
        <v>35</v>
      </c>
      <c r="K9" s="57" t="s">
        <v>33</v>
      </c>
      <c r="L9" s="58"/>
      <c r="M9" s="25" t="e">
        <f>(D9-#REF!)/D9*100</f>
        <v>#REF!</v>
      </c>
      <c r="N9" s="25" t="e">
        <f>(E9-#REF!)/E9*100</f>
        <v>#REF!</v>
      </c>
    </row>
    <row r="10" spans="1:14" s="2" customFormat="1" ht="24.6" customHeight="1">
      <c r="A10" s="26">
        <v>7</v>
      </c>
      <c r="B10" s="27" t="s">
        <v>29</v>
      </c>
      <c r="C10" s="59" t="s">
        <v>36</v>
      </c>
      <c r="D10" s="29">
        <v>10</v>
      </c>
      <c r="E10" s="29">
        <v>25</v>
      </c>
      <c r="F10" s="30" t="s">
        <v>37</v>
      </c>
      <c r="G10" s="31">
        <v>8</v>
      </c>
      <c r="H10" s="29">
        <v>20</v>
      </c>
      <c r="I10" s="32">
        <f t="shared" si="0"/>
        <v>20</v>
      </c>
      <c r="J10" s="33" t="s">
        <v>38</v>
      </c>
      <c r="K10" s="57" t="s">
        <v>33</v>
      </c>
      <c r="L10" s="58"/>
      <c r="M10" s="25" t="e">
        <f>(D10-#REF!)/D10*100</f>
        <v>#REF!</v>
      </c>
      <c r="N10" s="25" t="e">
        <f>(E10-#REF!)/E10*100</f>
        <v>#REF!</v>
      </c>
    </row>
    <row r="11" spans="1:14" s="2" customFormat="1" ht="24.6" customHeight="1" thickBot="1">
      <c r="A11" s="36">
        <v>8</v>
      </c>
      <c r="B11" s="37" t="s">
        <v>21</v>
      </c>
      <c r="C11" s="38">
        <v>800</v>
      </c>
      <c r="D11" s="60">
        <v>12</v>
      </c>
      <c r="E11" s="60">
        <v>36</v>
      </c>
      <c r="F11" s="61" t="s">
        <v>39</v>
      </c>
      <c r="G11" s="62">
        <v>10</v>
      </c>
      <c r="H11" s="60">
        <v>30</v>
      </c>
      <c r="I11" s="63">
        <f t="shared" si="0"/>
        <v>16.666666666666657</v>
      </c>
      <c r="J11" s="64" t="s">
        <v>40</v>
      </c>
      <c r="K11" s="65" t="s">
        <v>33</v>
      </c>
      <c r="L11" s="66"/>
      <c r="M11" s="25" t="e">
        <f>(D11-#REF!)/D11*100</f>
        <v>#REF!</v>
      </c>
      <c r="N11" s="25" t="e">
        <f>(E11-#REF!)/E11*100</f>
        <v>#REF!</v>
      </c>
    </row>
    <row r="12" spans="1:14" s="2" customFormat="1" ht="23.45" customHeight="1">
      <c r="A12" s="15">
        <v>9</v>
      </c>
      <c r="B12" s="16" t="s">
        <v>41</v>
      </c>
      <c r="C12" s="17">
        <v>904</v>
      </c>
      <c r="D12" s="18">
        <v>15</v>
      </c>
      <c r="E12" s="18">
        <v>112</v>
      </c>
      <c r="F12" s="19" t="s">
        <v>42</v>
      </c>
      <c r="G12" s="20">
        <v>13</v>
      </c>
      <c r="H12" s="18">
        <v>97</v>
      </c>
      <c r="I12" s="21">
        <f t="shared" si="0"/>
        <v>13.333333333333329</v>
      </c>
      <c r="J12" s="22" t="s">
        <v>43</v>
      </c>
      <c r="K12" s="51" t="s">
        <v>44</v>
      </c>
      <c r="L12" s="52"/>
      <c r="M12" s="25" t="e">
        <f>(D12-#REF!)/D12*100</f>
        <v>#REF!</v>
      </c>
      <c r="N12" s="25" t="e">
        <f>(E12-#REF!)/E12*100</f>
        <v>#REF!</v>
      </c>
    </row>
    <row r="13" spans="1:14" s="2" customFormat="1" ht="23.45" customHeight="1">
      <c r="A13" s="26">
        <v>10</v>
      </c>
      <c r="B13" s="27" t="s">
        <v>41</v>
      </c>
      <c r="C13" s="67">
        <v>905</v>
      </c>
      <c r="D13" s="29">
        <v>19</v>
      </c>
      <c r="E13" s="29">
        <v>111</v>
      </c>
      <c r="F13" s="30" t="s">
        <v>45</v>
      </c>
      <c r="G13" s="31">
        <v>16</v>
      </c>
      <c r="H13" s="29">
        <v>93</v>
      </c>
      <c r="I13" s="32">
        <f t="shared" si="0"/>
        <v>15.789473684210535</v>
      </c>
      <c r="J13" s="33" t="s">
        <v>46</v>
      </c>
      <c r="K13" s="57" t="s">
        <v>44</v>
      </c>
      <c r="L13" s="58"/>
      <c r="M13" s="25" t="e">
        <f>(D13-#REF!)/D13*100</f>
        <v>#REF!</v>
      </c>
      <c r="N13" s="25" t="e">
        <f>(E13-#REF!)/E13*100</f>
        <v>#REF!</v>
      </c>
    </row>
    <row r="14" spans="1:14" s="2" customFormat="1" ht="23.45" customHeight="1">
      <c r="A14" s="26">
        <v>11</v>
      </c>
      <c r="B14" s="27" t="s">
        <v>41</v>
      </c>
      <c r="C14" s="67">
        <v>907</v>
      </c>
      <c r="D14" s="29">
        <v>7</v>
      </c>
      <c r="E14" s="53">
        <v>42</v>
      </c>
      <c r="F14" s="54" t="s">
        <v>47</v>
      </c>
      <c r="G14" s="55">
        <v>6</v>
      </c>
      <c r="H14" s="53">
        <v>36</v>
      </c>
      <c r="I14" s="68">
        <f t="shared" si="0"/>
        <v>14.285714285714292</v>
      </c>
      <c r="J14" s="56" t="s">
        <v>48</v>
      </c>
      <c r="K14" s="57" t="s">
        <v>44</v>
      </c>
      <c r="L14" s="58"/>
      <c r="M14" s="25" t="e">
        <f>(D14-#REF!)/D14*100</f>
        <v>#REF!</v>
      </c>
      <c r="N14" s="25" t="e">
        <f>(E14-#REF!)/E14*100</f>
        <v>#REF!</v>
      </c>
    </row>
    <row r="15" spans="1:14" s="2" customFormat="1" ht="23.45" customHeight="1" thickBot="1">
      <c r="A15" s="36">
        <v>12</v>
      </c>
      <c r="B15" s="37" t="s">
        <v>41</v>
      </c>
      <c r="C15" s="38">
        <v>909</v>
      </c>
      <c r="D15" s="60">
        <v>10</v>
      </c>
      <c r="E15" s="60">
        <v>65</v>
      </c>
      <c r="F15" s="61" t="s">
        <v>49</v>
      </c>
      <c r="G15" s="41">
        <v>9</v>
      </c>
      <c r="H15" s="39">
        <v>58</v>
      </c>
      <c r="I15" s="42">
        <f t="shared" si="0"/>
        <v>10</v>
      </c>
      <c r="J15" s="43" t="s">
        <v>50</v>
      </c>
      <c r="K15" s="65" t="s">
        <v>44</v>
      </c>
      <c r="L15" s="66"/>
      <c r="M15" s="25" t="e">
        <f>(D15-#REF!)/D15*100</f>
        <v>#REF!</v>
      </c>
      <c r="N15" s="25" t="e">
        <f>(E15-#REF!)/E15*100</f>
        <v>#REF!</v>
      </c>
    </row>
    <row r="16" spans="1:14" s="2" customFormat="1" ht="23.45" customHeight="1">
      <c r="A16" s="15">
        <v>13</v>
      </c>
      <c r="B16" s="16" t="s">
        <v>29</v>
      </c>
      <c r="C16" s="17" t="s">
        <v>51</v>
      </c>
      <c r="D16" s="18">
        <v>19</v>
      </c>
      <c r="E16" s="18">
        <v>103</v>
      </c>
      <c r="F16" s="19" t="s">
        <v>52</v>
      </c>
      <c r="G16" s="48">
        <v>17</v>
      </c>
      <c r="H16" s="46">
        <v>92</v>
      </c>
      <c r="I16" s="49">
        <f t="shared" si="0"/>
        <v>10.526315789473685</v>
      </c>
      <c r="J16" s="50" t="s">
        <v>23</v>
      </c>
      <c r="K16" s="51" t="s">
        <v>53</v>
      </c>
      <c r="L16" s="52"/>
      <c r="M16" s="25" t="e">
        <f>(D16-#REF!)/D16*100</f>
        <v>#REF!</v>
      </c>
      <c r="N16" s="25" t="e">
        <f>(E16-#REF!)/E16*100</f>
        <v>#REF!</v>
      </c>
    </row>
    <row r="17" spans="1:18" s="2" customFormat="1" ht="23.45" customHeight="1">
      <c r="A17" s="26">
        <v>14</v>
      </c>
      <c r="B17" s="27" t="s">
        <v>54</v>
      </c>
      <c r="C17" s="67">
        <v>515</v>
      </c>
      <c r="D17" s="29">
        <v>9</v>
      </c>
      <c r="E17" s="29">
        <v>96</v>
      </c>
      <c r="F17" s="30" t="s">
        <v>55</v>
      </c>
      <c r="G17" s="55">
        <v>8</v>
      </c>
      <c r="H17" s="53">
        <v>86</v>
      </c>
      <c r="I17" s="68">
        <f t="shared" si="0"/>
        <v>11.111111111111114</v>
      </c>
      <c r="J17" s="56" t="s">
        <v>43</v>
      </c>
      <c r="K17" s="57" t="s">
        <v>53</v>
      </c>
      <c r="L17" s="58"/>
      <c r="M17" s="25"/>
      <c r="N17" s="25"/>
      <c r="R17" s="2" t="s">
        <v>56</v>
      </c>
    </row>
    <row r="18" spans="1:18" s="2" customFormat="1" ht="23.45" customHeight="1">
      <c r="A18" s="26">
        <v>15</v>
      </c>
      <c r="B18" s="27" t="s">
        <v>54</v>
      </c>
      <c r="C18" s="67">
        <v>561</v>
      </c>
      <c r="D18" s="29">
        <v>7</v>
      </c>
      <c r="E18" s="29">
        <v>120</v>
      </c>
      <c r="F18" s="30" t="s">
        <v>57</v>
      </c>
      <c r="G18" s="55">
        <v>6</v>
      </c>
      <c r="H18" s="53">
        <v>102</v>
      </c>
      <c r="I18" s="68">
        <f t="shared" si="0"/>
        <v>14.285714285714292</v>
      </c>
      <c r="J18" s="56" t="s">
        <v>52</v>
      </c>
      <c r="K18" s="57" t="s">
        <v>53</v>
      </c>
      <c r="L18" s="58"/>
      <c r="M18" s="25" t="e">
        <f>(D18-#REF!)/D18*100</f>
        <v>#REF!</v>
      </c>
      <c r="N18" s="25" t="e">
        <f>(E18-#REF!)/E18*100</f>
        <v>#REF!</v>
      </c>
    </row>
    <row r="19" spans="1:18" s="2" customFormat="1" ht="23.45" customHeight="1" thickBot="1">
      <c r="A19" s="36">
        <v>16</v>
      </c>
      <c r="B19" s="37" t="s">
        <v>54</v>
      </c>
      <c r="C19" s="38">
        <v>574</v>
      </c>
      <c r="D19" s="60">
        <v>9</v>
      </c>
      <c r="E19" s="60">
        <v>194</v>
      </c>
      <c r="F19" s="61" t="s">
        <v>58</v>
      </c>
      <c r="G19" s="41">
        <v>8</v>
      </c>
      <c r="H19" s="39">
        <v>172</v>
      </c>
      <c r="I19" s="42">
        <f t="shared" si="0"/>
        <v>11.111111111111114</v>
      </c>
      <c r="J19" s="43" t="s">
        <v>59</v>
      </c>
      <c r="K19" s="65" t="s">
        <v>53</v>
      </c>
      <c r="L19" s="66"/>
      <c r="M19" s="25" t="e">
        <f>(D19-#REF!)/D19*100</f>
        <v>#REF!</v>
      </c>
      <c r="N19" s="25" t="e">
        <f>(E19-#REF!)/E19*100</f>
        <v>#REF!</v>
      </c>
      <c r="Q19" s="2" t="s">
        <v>60</v>
      </c>
    </row>
    <row r="20" spans="1:18" s="2" customFormat="1" ht="23.45" customHeight="1" thickBot="1">
      <c r="A20" s="5">
        <v>17</v>
      </c>
      <c r="B20" s="69" t="s">
        <v>41</v>
      </c>
      <c r="C20" s="70" t="s">
        <v>61</v>
      </c>
      <c r="D20" s="71">
        <v>12</v>
      </c>
      <c r="E20" s="71">
        <v>77</v>
      </c>
      <c r="F20" s="72" t="s">
        <v>62</v>
      </c>
      <c r="G20" s="73">
        <v>11</v>
      </c>
      <c r="H20" s="74">
        <v>70</v>
      </c>
      <c r="I20" s="75">
        <f t="shared" si="0"/>
        <v>8.3333333333333428</v>
      </c>
      <c r="J20" s="76" t="s">
        <v>63</v>
      </c>
      <c r="K20" s="77" t="s">
        <v>64</v>
      </c>
      <c r="L20" s="78"/>
      <c r="M20" s="25" t="e">
        <f>(D20-#REF!)/D20*100</f>
        <v>#REF!</v>
      </c>
      <c r="N20" s="25" t="e">
        <f>(E20-#REF!)/E20*100</f>
        <v>#REF!</v>
      </c>
      <c r="Q20" s="2" t="s">
        <v>65</v>
      </c>
    </row>
    <row r="21" spans="1:18" s="2" customFormat="1" ht="23.45" customHeight="1">
      <c r="A21" s="15">
        <v>18</v>
      </c>
      <c r="B21" s="79" t="s">
        <v>66</v>
      </c>
      <c r="C21" s="80">
        <v>35</v>
      </c>
      <c r="D21" s="81">
        <v>16</v>
      </c>
      <c r="E21" s="81">
        <v>73</v>
      </c>
      <c r="F21" s="82" t="s">
        <v>67</v>
      </c>
      <c r="G21" s="83">
        <v>15</v>
      </c>
      <c r="H21" s="84">
        <v>69</v>
      </c>
      <c r="I21" s="85">
        <f t="shared" si="0"/>
        <v>6.25</v>
      </c>
      <c r="J21" s="86" t="s">
        <v>63</v>
      </c>
      <c r="K21" s="87" t="s">
        <v>68</v>
      </c>
      <c r="L21" s="88"/>
      <c r="M21" s="25" t="e">
        <f>(D21-#REF!)/D21*100</f>
        <v>#REF!</v>
      </c>
      <c r="N21" s="25" t="e">
        <f>(E21-#REF!)/E21*100</f>
        <v>#REF!</v>
      </c>
      <c r="Q21" s="2" t="s">
        <v>69</v>
      </c>
      <c r="R21" s="2" t="s">
        <v>69</v>
      </c>
    </row>
    <row r="22" spans="1:18" s="2" customFormat="1" ht="23.45" customHeight="1" thickBot="1">
      <c r="A22" s="89">
        <v>19</v>
      </c>
      <c r="B22" s="29" t="s">
        <v>54</v>
      </c>
      <c r="C22" s="90" t="s">
        <v>70</v>
      </c>
      <c r="D22" s="29">
        <v>15</v>
      </c>
      <c r="E22" s="29">
        <v>105</v>
      </c>
      <c r="F22" s="30" t="s">
        <v>52</v>
      </c>
      <c r="G22" s="55">
        <v>14</v>
      </c>
      <c r="H22" s="53">
        <v>98</v>
      </c>
      <c r="I22" s="68">
        <f t="shared" si="0"/>
        <v>6.6666666666666714</v>
      </c>
      <c r="J22" s="56" t="s">
        <v>71</v>
      </c>
      <c r="K22" s="91" t="s">
        <v>68</v>
      </c>
      <c r="L22" s="57"/>
      <c r="M22" s="25" t="e">
        <f>(D22-#REF!)/D22*100</f>
        <v>#REF!</v>
      </c>
      <c r="N22" s="25" t="e">
        <f>(E22-#REF!)/E22*100</f>
        <v>#REF!</v>
      </c>
      <c r="Q22" s="2" t="s">
        <v>72</v>
      </c>
    </row>
    <row r="23" spans="1:18" s="2" customFormat="1" ht="24" customHeight="1">
      <c r="A23" s="15">
        <v>20</v>
      </c>
      <c r="B23" s="16" t="s">
        <v>29</v>
      </c>
      <c r="C23" s="17">
        <v>2</v>
      </c>
      <c r="D23" s="46">
        <v>37</v>
      </c>
      <c r="E23" s="46">
        <v>185</v>
      </c>
      <c r="F23" s="47" t="s">
        <v>73</v>
      </c>
      <c r="G23" s="48">
        <v>34</v>
      </c>
      <c r="H23" s="46">
        <v>170</v>
      </c>
      <c r="I23" s="49">
        <f t="shared" si="0"/>
        <v>8.1081081081080981</v>
      </c>
      <c r="J23" s="50" t="s">
        <v>59</v>
      </c>
      <c r="K23" s="51" t="s">
        <v>74</v>
      </c>
      <c r="L23" s="52"/>
      <c r="M23" s="25" t="e">
        <f>(D23-#REF!)/D23*100</f>
        <v>#REF!</v>
      </c>
      <c r="N23" s="25" t="e">
        <f>(E23-#REF!)/E23*100</f>
        <v>#REF!</v>
      </c>
      <c r="R23" s="2" t="s">
        <v>69</v>
      </c>
    </row>
    <row r="24" spans="1:18" s="2" customFormat="1" ht="24" customHeight="1">
      <c r="A24" s="26">
        <v>21</v>
      </c>
      <c r="B24" s="27" t="s">
        <v>29</v>
      </c>
      <c r="C24" s="67" t="s">
        <v>75</v>
      </c>
      <c r="D24" s="53">
        <v>12</v>
      </c>
      <c r="E24" s="53">
        <v>67</v>
      </c>
      <c r="F24" s="54" t="s">
        <v>76</v>
      </c>
      <c r="G24" s="55">
        <v>11</v>
      </c>
      <c r="H24" s="53">
        <v>61</v>
      </c>
      <c r="I24" s="68">
        <f t="shared" si="0"/>
        <v>8.3333333333333428</v>
      </c>
      <c r="J24" s="56" t="s">
        <v>77</v>
      </c>
      <c r="K24" s="57" t="s">
        <v>74</v>
      </c>
      <c r="L24" s="58"/>
      <c r="M24" s="25" t="e">
        <f>(D24-#REF!)/D24*100</f>
        <v>#REF!</v>
      </c>
      <c r="N24" s="25" t="e">
        <f>(E24-#REF!)/E24*100</f>
        <v>#REF!</v>
      </c>
    </row>
    <row r="25" spans="1:18" s="2" customFormat="1" ht="24" customHeight="1">
      <c r="A25" s="26">
        <v>22</v>
      </c>
      <c r="B25" s="27" t="s">
        <v>29</v>
      </c>
      <c r="C25" s="67">
        <v>10</v>
      </c>
      <c r="D25" s="53">
        <v>18</v>
      </c>
      <c r="E25" s="53">
        <v>90</v>
      </c>
      <c r="F25" s="54" t="s">
        <v>46</v>
      </c>
      <c r="G25" s="55">
        <v>17</v>
      </c>
      <c r="H25" s="53">
        <v>85</v>
      </c>
      <c r="I25" s="68">
        <f t="shared" si="0"/>
        <v>5.5555555555555571</v>
      </c>
      <c r="J25" s="56" t="s">
        <v>24</v>
      </c>
      <c r="K25" s="57" t="s">
        <v>74</v>
      </c>
      <c r="L25" s="58"/>
      <c r="M25" s="25" t="e">
        <f>(D25-#REF!)/D25*100</f>
        <v>#REF!</v>
      </c>
      <c r="N25" s="25" t="e">
        <f>(E25-#REF!)/E25*100</f>
        <v>#REF!</v>
      </c>
    </row>
    <row r="26" spans="1:18" s="2" customFormat="1" ht="25.9" customHeight="1" thickBot="1">
      <c r="A26" s="36">
        <v>23</v>
      </c>
      <c r="B26" s="37" t="s">
        <v>29</v>
      </c>
      <c r="C26" s="38">
        <v>45</v>
      </c>
      <c r="D26" s="39">
        <v>36</v>
      </c>
      <c r="E26" s="39">
        <v>198</v>
      </c>
      <c r="F26" s="40" t="s">
        <v>58</v>
      </c>
      <c r="G26" s="41">
        <v>33</v>
      </c>
      <c r="H26" s="39">
        <v>181</v>
      </c>
      <c r="I26" s="42">
        <f t="shared" si="0"/>
        <v>8.3333333333333428</v>
      </c>
      <c r="J26" s="43" t="s">
        <v>73</v>
      </c>
      <c r="K26" s="65" t="s">
        <v>74</v>
      </c>
      <c r="L26" s="66"/>
      <c r="M26" s="25" t="e">
        <f>(D26-#REF!)/D26*100</f>
        <v>#REF!</v>
      </c>
      <c r="N26" s="25" t="e">
        <f>(E26-#REF!)/E26*100</f>
        <v>#REF!</v>
      </c>
    </row>
    <row r="27" spans="1:18" s="2" customFormat="1" ht="25.9" customHeight="1" thickBot="1">
      <c r="A27" s="5">
        <v>24</v>
      </c>
      <c r="B27" s="6" t="s">
        <v>29</v>
      </c>
      <c r="C27" s="92" t="s">
        <v>78</v>
      </c>
      <c r="D27" s="93">
        <v>26</v>
      </c>
      <c r="E27" s="93">
        <v>98</v>
      </c>
      <c r="F27" s="94" t="s">
        <v>52</v>
      </c>
      <c r="G27" s="95">
        <v>22</v>
      </c>
      <c r="H27" s="93">
        <v>83</v>
      </c>
      <c r="I27" s="96">
        <f t="shared" si="0"/>
        <v>15.384615384615387</v>
      </c>
      <c r="J27" s="97" t="s">
        <v>24</v>
      </c>
      <c r="K27" s="98" t="s">
        <v>79</v>
      </c>
      <c r="L27" s="99"/>
      <c r="M27" s="25" t="e">
        <f>(D27-#REF!)/D27*100</f>
        <v>#REF!</v>
      </c>
      <c r="N27" s="25" t="e">
        <f>(E27-#REF!)/E27*100</f>
        <v>#REF!</v>
      </c>
    </row>
    <row r="28" spans="1:18" s="2" customFormat="1" ht="25.9" customHeight="1">
      <c r="A28" s="15">
        <v>25</v>
      </c>
      <c r="B28" s="16" t="s">
        <v>29</v>
      </c>
      <c r="C28" s="17">
        <v>33</v>
      </c>
      <c r="D28" s="46">
        <v>25</v>
      </c>
      <c r="E28" s="46">
        <v>108</v>
      </c>
      <c r="F28" s="47" t="s">
        <v>80</v>
      </c>
      <c r="G28" s="48">
        <v>23</v>
      </c>
      <c r="H28" s="46">
        <v>99</v>
      </c>
      <c r="I28" s="49">
        <f t="shared" si="0"/>
        <v>8</v>
      </c>
      <c r="J28" s="50" t="s">
        <v>52</v>
      </c>
      <c r="K28" s="51" t="s">
        <v>81</v>
      </c>
      <c r="L28" s="52"/>
      <c r="M28" s="25" t="e">
        <f>(D28-#REF!)/D28*100</f>
        <v>#REF!</v>
      </c>
      <c r="N28" s="25" t="e">
        <f>(E28-#REF!)/E28*100</f>
        <v>#REF!</v>
      </c>
    </row>
    <row r="29" spans="1:18" s="2" customFormat="1" ht="25.9" customHeight="1" thickBot="1">
      <c r="A29" s="89">
        <v>26</v>
      </c>
      <c r="B29" s="100" t="s">
        <v>29</v>
      </c>
      <c r="C29" s="38">
        <v>36</v>
      </c>
      <c r="D29" s="39">
        <v>35</v>
      </c>
      <c r="E29" s="39">
        <v>188</v>
      </c>
      <c r="F29" s="40" t="s">
        <v>58</v>
      </c>
      <c r="G29" s="41">
        <v>31</v>
      </c>
      <c r="H29" s="39">
        <v>166</v>
      </c>
      <c r="I29" s="42">
        <f t="shared" si="0"/>
        <v>11.428571428571431</v>
      </c>
      <c r="J29" s="43" t="s">
        <v>59</v>
      </c>
      <c r="K29" s="65" t="s">
        <v>81</v>
      </c>
      <c r="L29" s="66"/>
      <c r="M29" s="25" t="e">
        <f>(D29-#REF!)/D29*100</f>
        <v>#REF!</v>
      </c>
      <c r="N29" s="25" t="e">
        <f>(E29-#REF!)/E29*100</f>
        <v>#REF!</v>
      </c>
    </row>
    <row r="30" spans="1:18" s="2" customFormat="1" ht="23.45" customHeight="1">
      <c r="A30" s="15">
        <v>27</v>
      </c>
      <c r="B30" s="16" t="s">
        <v>29</v>
      </c>
      <c r="C30" s="17">
        <v>11</v>
      </c>
      <c r="D30" s="46">
        <v>11</v>
      </c>
      <c r="E30" s="46">
        <v>87</v>
      </c>
      <c r="F30" s="47" t="s">
        <v>24</v>
      </c>
      <c r="G30" s="48">
        <v>10</v>
      </c>
      <c r="H30" s="46">
        <v>79</v>
      </c>
      <c r="I30" s="49">
        <f t="shared" si="0"/>
        <v>9.0909090909090935</v>
      </c>
      <c r="J30" s="50" t="s">
        <v>82</v>
      </c>
      <c r="K30" s="51" t="s">
        <v>83</v>
      </c>
      <c r="L30" s="52"/>
      <c r="M30" s="25" t="e">
        <f>(D30-#REF!)/D30*100</f>
        <v>#REF!</v>
      </c>
      <c r="N30" s="25" t="e">
        <f>(E30-#REF!)/E30*100</f>
        <v>#REF!</v>
      </c>
    </row>
    <row r="31" spans="1:18" s="2" customFormat="1" ht="23.45" customHeight="1">
      <c r="A31" s="26">
        <v>28</v>
      </c>
      <c r="B31" s="27" t="s">
        <v>29</v>
      </c>
      <c r="C31" s="67" t="s">
        <v>84</v>
      </c>
      <c r="D31" s="53">
        <v>12</v>
      </c>
      <c r="E31" s="53">
        <v>66</v>
      </c>
      <c r="F31" s="54" t="s">
        <v>85</v>
      </c>
      <c r="G31" s="55">
        <v>11</v>
      </c>
      <c r="H31" s="53">
        <v>60</v>
      </c>
      <c r="I31" s="68">
        <f t="shared" si="0"/>
        <v>8.3333333333333428</v>
      </c>
      <c r="J31" s="56" t="s">
        <v>86</v>
      </c>
      <c r="K31" s="57" t="s">
        <v>83</v>
      </c>
      <c r="L31" s="58"/>
      <c r="M31" s="25" t="e">
        <f>(D31-#REF!)/D31*100</f>
        <v>#REF!</v>
      </c>
      <c r="N31" s="25" t="e">
        <f>(E31-#REF!)/E31*100</f>
        <v>#REF!</v>
      </c>
    </row>
    <row r="32" spans="1:18" s="2" customFormat="1" ht="23.45" customHeight="1">
      <c r="A32" s="26">
        <v>29</v>
      </c>
      <c r="B32" s="27" t="s">
        <v>29</v>
      </c>
      <c r="C32" s="28">
        <v>67</v>
      </c>
      <c r="D32" s="53">
        <v>10</v>
      </c>
      <c r="E32" s="53">
        <v>90</v>
      </c>
      <c r="F32" s="54" t="s">
        <v>46</v>
      </c>
      <c r="G32" s="55">
        <v>9</v>
      </c>
      <c r="H32" s="53">
        <v>81</v>
      </c>
      <c r="I32" s="68">
        <f t="shared" si="0"/>
        <v>10</v>
      </c>
      <c r="J32" s="56" t="s">
        <v>87</v>
      </c>
      <c r="K32" s="57" t="s">
        <v>83</v>
      </c>
      <c r="L32" s="58"/>
      <c r="M32" s="25" t="e">
        <f>(D32-#REF!)/D32*100</f>
        <v>#REF!</v>
      </c>
      <c r="N32" s="25" t="e">
        <f>(E32-#REF!)/E32*100</f>
        <v>#REF!</v>
      </c>
    </row>
    <row r="33" spans="1:14" s="2" customFormat="1" ht="23.45" customHeight="1" thickBot="1">
      <c r="A33" s="36">
        <v>30</v>
      </c>
      <c r="B33" s="37" t="s">
        <v>29</v>
      </c>
      <c r="C33" s="101" t="s">
        <v>88</v>
      </c>
      <c r="D33" s="39">
        <v>10</v>
      </c>
      <c r="E33" s="39">
        <v>60</v>
      </c>
      <c r="F33" s="40" t="s">
        <v>86</v>
      </c>
      <c r="G33" s="41">
        <v>9</v>
      </c>
      <c r="H33" s="39">
        <v>54</v>
      </c>
      <c r="I33" s="42">
        <f t="shared" si="0"/>
        <v>10</v>
      </c>
      <c r="J33" s="43" t="s">
        <v>89</v>
      </c>
      <c r="K33" s="65" t="s">
        <v>83</v>
      </c>
      <c r="L33" s="66"/>
      <c r="M33" s="25" t="e">
        <f>(D33-#REF!)/D33*100</f>
        <v>#REF!</v>
      </c>
      <c r="N33" s="25" t="e">
        <f>(E33-#REF!)/E33*100</f>
        <v>#REF!</v>
      </c>
    </row>
    <row r="34" spans="1:14" s="2" customFormat="1" ht="23.45" customHeight="1">
      <c r="A34" s="15">
        <v>31</v>
      </c>
      <c r="B34" s="16" t="s">
        <v>54</v>
      </c>
      <c r="C34" s="17">
        <v>522</v>
      </c>
      <c r="D34" s="18">
        <v>14</v>
      </c>
      <c r="E34" s="18">
        <v>126</v>
      </c>
      <c r="F34" s="19" t="s">
        <v>57</v>
      </c>
      <c r="G34" s="48">
        <v>12</v>
      </c>
      <c r="H34" s="46">
        <v>108</v>
      </c>
      <c r="I34" s="49">
        <f t="shared" si="0"/>
        <v>14.285714285714292</v>
      </c>
      <c r="J34" s="50" t="s">
        <v>90</v>
      </c>
      <c r="K34" s="51" t="s">
        <v>91</v>
      </c>
      <c r="L34" s="52"/>
      <c r="M34" s="25" t="e">
        <f>(D34-#REF!)/D34*100</f>
        <v>#REF!</v>
      </c>
      <c r="N34" s="25" t="e">
        <f>(E34-#REF!)/E34*100</f>
        <v>#REF!</v>
      </c>
    </row>
    <row r="35" spans="1:14" s="2" customFormat="1" ht="23.45" customHeight="1">
      <c r="A35" s="26">
        <v>32</v>
      </c>
      <c r="B35" s="27" t="s">
        <v>54</v>
      </c>
      <c r="C35" s="67">
        <v>585</v>
      </c>
      <c r="D35" s="53">
        <v>8</v>
      </c>
      <c r="E35" s="53">
        <v>119</v>
      </c>
      <c r="F35" s="54" t="s">
        <v>80</v>
      </c>
      <c r="G35" s="55">
        <v>7</v>
      </c>
      <c r="H35" s="53">
        <v>104</v>
      </c>
      <c r="I35" s="68">
        <f t="shared" si="0"/>
        <v>12.5</v>
      </c>
      <c r="J35" s="56" t="s">
        <v>71</v>
      </c>
      <c r="K35" s="57" t="s">
        <v>91</v>
      </c>
      <c r="L35" s="58"/>
      <c r="M35" s="25" t="e">
        <f>(D35-#REF!)/D35*100</f>
        <v>#REF!</v>
      </c>
      <c r="N35" s="25" t="e">
        <f>(E35-#REF!)/E35*100</f>
        <v>#REF!</v>
      </c>
    </row>
    <row r="36" spans="1:14" s="2" customFormat="1" ht="23.45" customHeight="1">
      <c r="A36" s="26">
        <v>33</v>
      </c>
      <c r="B36" s="27" t="s">
        <v>54</v>
      </c>
      <c r="C36" s="67">
        <v>591</v>
      </c>
      <c r="D36" s="53">
        <v>6</v>
      </c>
      <c r="E36" s="53">
        <v>37</v>
      </c>
      <c r="F36" s="54" t="s">
        <v>92</v>
      </c>
      <c r="G36" s="55">
        <v>5</v>
      </c>
      <c r="H36" s="53">
        <v>30</v>
      </c>
      <c r="I36" s="68">
        <f t="shared" si="0"/>
        <v>16.666666666666657</v>
      </c>
      <c r="J36" s="56" t="s">
        <v>93</v>
      </c>
      <c r="K36" s="57" t="s">
        <v>91</v>
      </c>
      <c r="L36" s="58"/>
      <c r="M36" s="25" t="e">
        <f>(D36-#REF!)/D36*100</f>
        <v>#REF!</v>
      </c>
      <c r="N36" s="25" t="e">
        <f>(E36-#REF!)/E36*100</f>
        <v>#REF!</v>
      </c>
    </row>
    <row r="37" spans="1:14" s="2" customFormat="1" ht="23.45" customHeight="1" thickBot="1">
      <c r="A37" s="36">
        <v>34</v>
      </c>
      <c r="B37" s="37" t="s">
        <v>54</v>
      </c>
      <c r="C37" s="38">
        <v>592</v>
      </c>
      <c r="D37" s="60">
        <v>14</v>
      </c>
      <c r="E37" s="60">
        <v>105</v>
      </c>
      <c r="F37" s="61" t="s">
        <v>52</v>
      </c>
      <c r="G37" s="41">
        <v>13</v>
      </c>
      <c r="H37" s="39">
        <v>98</v>
      </c>
      <c r="I37" s="42">
        <f t="shared" si="0"/>
        <v>7.1428571428571388</v>
      </c>
      <c r="J37" s="43" t="s">
        <v>55</v>
      </c>
      <c r="K37" s="65" t="s">
        <v>91</v>
      </c>
      <c r="L37" s="66"/>
      <c r="M37" s="25" t="e">
        <f>(D37-#REF!)/D37*100</f>
        <v>#REF!</v>
      </c>
      <c r="N37" s="25" t="e">
        <f>(E37-#REF!)/E37*100</f>
        <v>#REF!</v>
      </c>
    </row>
    <row r="38" spans="1:14" s="2" customFormat="1" ht="23.45" customHeight="1">
      <c r="A38" s="15">
        <v>35</v>
      </c>
      <c r="B38" s="16" t="s">
        <v>29</v>
      </c>
      <c r="C38" s="17">
        <v>4</v>
      </c>
      <c r="D38" s="18">
        <v>23</v>
      </c>
      <c r="E38" s="18">
        <v>92</v>
      </c>
      <c r="F38" s="19" t="s">
        <v>23</v>
      </c>
      <c r="G38" s="48">
        <v>21</v>
      </c>
      <c r="H38" s="46">
        <v>84</v>
      </c>
      <c r="I38" s="49">
        <f t="shared" si="0"/>
        <v>8.6956521739130466</v>
      </c>
      <c r="J38" s="50" t="s">
        <v>24</v>
      </c>
      <c r="K38" s="51" t="s">
        <v>94</v>
      </c>
      <c r="L38" s="52"/>
      <c r="M38" s="25" t="e">
        <f>(D38-#REF!)/D38*100</f>
        <v>#REF!</v>
      </c>
      <c r="N38" s="25" t="e">
        <f>(E38-#REF!)/E38*100</f>
        <v>#REF!</v>
      </c>
    </row>
    <row r="39" spans="1:14" s="2" customFormat="1" ht="23.45" customHeight="1">
      <c r="A39" s="26">
        <v>36</v>
      </c>
      <c r="B39" s="27" t="s">
        <v>29</v>
      </c>
      <c r="C39" s="67">
        <v>14</v>
      </c>
      <c r="D39" s="29">
        <v>19</v>
      </c>
      <c r="E39" s="29">
        <v>84</v>
      </c>
      <c r="F39" s="30" t="s">
        <v>24</v>
      </c>
      <c r="G39" s="55">
        <v>18</v>
      </c>
      <c r="H39" s="53">
        <v>80</v>
      </c>
      <c r="I39" s="68">
        <f t="shared" si="0"/>
        <v>5.2631578947368496</v>
      </c>
      <c r="J39" s="56" t="s">
        <v>43</v>
      </c>
      <c r="K39" s="57" t="s">
        <v>94</v>
      </c>
      <c r="L39" s="58"/>
      <c r="M39" s="25" t="e">
        <f>(D39-#REF!)/D39*100</f>
        <v>#REF!</v>
      </c>
      <c r="N39" s="25" t="e">
        <f>(E39-#REF!)/E39*100</f>
        <v>#REF!</v>
      </c>
    </row>
    <row r="40" spans="1:14" s="2" customFormat="1" ht="23.45" customHeight="1">
      <c r="A40" s="26">
        <v>37</v>
      </c>
      <c r="B40" s="27" t="s">
        <v>29</v>
      </c>
      <c r="C40" s="67" t="s">
        <v>95</v>
      </c>
      <c r="D40" s="29">
        <v>19</v>
      </c>
      <c r="E40" s="29">
        <v>104</v>
      </c>
      <c r="F40" s="30" t="s">
        <v>45</v>
      </c>
      <c r="G40" s="55">
        <v>18</v>
      </c>
      <c r="H40" s="53">
        <v>99</v>
      </c>
      <c r="I40" s="68">
        <f t="shared" si="0"/>
        <v>5.2631578947368496</v>
      </c>
      <c r="J40" s="56" t="s">
        <v>71</v>
      </c>
      <c r="K40" s="57" t="s">
        <v>94</v>
      </c>
      <c r="L40" s="58"/>
      <c r="M40" s="25" t="e">
        <f>(D40-#REF!)/D40*100</f>
        <v>#REF!</v>
      </c>
      <c r="N40" s="25" t="e">
        <f>(E40-#REF!)/E40*100</f>
        <v>#REF!</v>
      </c>
    </row>
    <row r="41" spans="1:14" s="2" customFormat="1" ht="23.45" customHeight="1">
      <c r="A41" s="26">
        <v>38</v>
      </c>
      <c r="B41" s="27" t="s">
        <v>29</v>
      </c>
      <c r="C41" s="67">
        <v>23</v>
      </c>
      <c r="D41" s="29">
        <v>23</v>
      </c>
      <c r="E41" s="29">
        <v>127</v>
      </c>
      <c r="F41" s="30" t="s">
        <v>96</v>
      </c>
      <c r="G41" s="55">
        <v>21</v>
      </c>
      <c r="H41" s="53">
        <v>116</v>
      </c>
      <c r="I41" s="68">
        <f t="shared" si="0"/>
        <v>8.6956521739130466</v>
      </c>
      <c r="J41" s="56" t="s">
        <v>97</v>
      </c>
      <c r="K41" s="57" t="s">
        <v>94</v>
      </c>
      <c r="L41" s="58"/>
      <c r="M41" s="25" t="e">
        <f>(D41-#REF!)/D41*100</f>
        <v>#REF!</v>
      </c>
      <c r="N41" s="25" t="e">
        <f>(E41-#REF!)/E41*100</f>
        <v>#REF!</v>
      </c>
    </row>
    <row r="42" spans="1:14" s="2" customFormat="1" ht="23.45" customHeight="1">
      <c r="A42" s="26">
        <v>39</v>
      </c>
      <c r="B42" s="27" t="s">
        <v>29</v>
      </c>
      <c r="C42" s="67">
        <v>62</v>
      </c>
      <c r="D42" s="53">
        <v>22</v>
      </c>
      <c r="E42" s="53">
        <v>137</v>
      </c>
      <c r="F42" s="54" t="s">
        <v>98</v>
      </c>
      <c r="G42" s="55">
        <v>20</v>
      </c>
      <c r="H42" s="53">
        <v>124</v>
      </c>
      <c r="I42" s="68">
        <f t="shared" si="0"/>
        <v>9.0909090909090935</v>
      </c>
      <c r="J42" s="56" t="s">
        <v>96</v>
      </c>
      <c r="K42" s="57" t="s">
        <v>94</v>
      </c>
      <c r="L42" s="58"/>
      <c r="M42" s="25" t="e">
        <f>(D42-#REF!)/D42*100</f>
        <v>#REF!</v>
      </c>
      <c r="N42" s="25" t="e">
        <f>(E42-#REF!)/E42*100</f>
        <v>#REF!</v>
      </c>
    </row>
    <row r="43" spans="1:14" s="2" customFormat="1" ht="26.45" customHeight="1">
      <c r="A43" s="26">
        <v>40</v>
      </c>
      <c r="B43" s="27" t="s">
        <v>29</v>
      </c>
      <c r="C43" s="67">
        <v>63</v>
      </c>
      <c r="D43" s="29">
        <v>12</v>
      </c>
      <c r="E43" s="29">
        <v>84</v>
      </c>
      <c r="F43" s="30" t="s">
        <v>43</v>
      </c>
      <c r="G43" s="55">
        <v>11</v>
      </c>
      <c r="H43" s="53">
        <v>77</v>
      </c>
      <c r="I43" s="68">
        <f t="shared" si="0"/>
        <v>8.3333333333333428</v>
      </c>
      <c r="J43" s="56" t="s">
        <v>99</v>
      </c>
      <c r="K43" s="57" t="s">
        <v>94</v>
      </c>
      <c r="L43" s="58"/>
      <c r="M43" s="25" t="e">
        <f>(D43-#REF!)/D43*100</f>
        <v>#REF!</v>
      </c>
      <c r="N43" s="25" t="e">
        <f>(E43-#REF!)/E43*100</f>
        <v>#REF!</v>
      </c>
    </row>
    <row r="44" spans="1:14" s="2" customFormat="1" ht="26.45" customHeight="1" thickBot="1">
      <c r="A44" s="36">
        <v>41</v>
      </c>
      <c r="B44" s="37" t="s">
        <v>29</v>
      </c>
      <c r="C44" s="38">
        <v>79</v>
      </c>
      <c r="D44" s="39">
        <v>16</v>
      </c>
      <c r="E44" s="39">
        <v>65</v>
      </c>
      <c r="F44" s="40" t="s">
        <v>85</v>
      </c>
      <c r="G44" s="41">
        <v>15</v>
      </c>
      <c r="H44" s="39">
        <v>61</v>
      </c>
      <c r="I44" s="42">
        <f t="shared" si="0"/>
        <v>6.25</v>
      </c>
      <c r="J44" s="43" t="s">
        <v>77</v>
      </c>
      <c r="K44" s="65" t="s">
        <v>94</v>
      </c>
      <c r="L44" s="66"/>
      <c r="M44" s="25" t="e">
        <f>(D44-#REF!)/D44*100</f>
        <v>#REF!</v>
      </c>
      <c r="N44" s="25" t="e">
        <f>(E44-#REF!)/E44*100</f>
        <v>#REF!</v>
      </c>
    </row>
    <row r="45" spans="1:14" s="2" customFormat="1" ht="26.45" customHeight="1" thickBot="1">
      <c r="A45" s="5">
        <v>42</v>
      </c>
      <c r="B45" s="79" t="s">
        <v>100</v>
      </c>
      <c r="C45" s="92">
        <v>533</v>
      </c>
      <c r="D45" s="93">
        <v>9</v>
      </c>
      <c r="E45" s="93">
        <v>216</v>
      </c>
      <c r="F45" s="94">
        <v>5</v>
      </c>
      <c r="G45" s="95">
        <v>8</v>
      </c>
      <c r="H45" s="93">
        <v>192</v>
      </c>
      <c r="I45" s="96">
        <f t="shared" si="0"/>
        <v>11.111111111111114</v>
      </c>
      <c r="J45" s="97">
        <v>6</v>
      </c>
      <c r="K45" s="98" t="s">
        <v>101</v>
      </c>
      <c r="L45" s="99"/>
      <c r="M45" s="25" t="e">
        <f>(D45-#REF!)/D45*100</f>
        <v>#REF!</v>
      </c>
      <c r="N45" s="25" t="e">
        <f>(E45-#REF!)/E45*100</f>
        <v>#REF!</v>
      </c>
    </row>
    <row r="46" spans="1:14" s="2" customFormat="1" ht="22.9" customHeight="1">
      <c r="A46" s="15">
        <v>43</v>
      </c>
      <c r="B46" s="16" t="s">
        <v>54</v>
      </c>
      <c r="C46" s="17">
        <v>510</v>
      </c>
      <c r="D46" s="46">
        <v>10</v>
      </c>
      <c r="E46" s="46">
        <v>123</v>
      </c>
      <c r="F46" s="47" t="s">
        <v>57</v>
      </c>
      <c r="G46" s="48">
        <v>9</v>
      </c>
      <c r="H46" s="46">
        <v>111</v>
      </c>
      <c r="I46" s="49">
        <f t="shared" si="0"/>
        <v>10</v>
      </c>
      <c r="J46" s="50" t="s">
        <v>102</v>
      </c>
      <c r="K46" s="51" t="s">
        <v>103</v>
      </c>
      <c r="L46" s="52"/>
      <c r="M46" s="25" t="e">
        <f>(D46-#REF!)/D46*100</f>
        <v>#REF!</v>
      </c>
      <c r="N46" s="25" t="e">
        <f>(E46-#REF!)/E46*100</f>
        <v>#REF!</v>
      </c>
    </row>
    <row r="47" spans="1:14" s="2" customFormat="1" ht="22.9" customHeight="1">
      <c r="A47" s="26">
        <v>44</v>
      </c>
      <c r="B47" s="27" t="s">
        <v>54</v>
      </c>
      <c r="C47" s="28">
        <v>532</v>
      </c>
      <c r="D47" s="53">
        <v>19</v>
      </c>
      <c r="E47" s="53">
        <v>162</v>
      </c>
      <c r="F47" s="54" t="s">
        <v>104</v>
      </c>
      <c r="G47" s="55">
        <v>17</v>
      </c>
      <c r="H47" s="53">
        <v>145</v>
      </c>
      <c r="I47" s="68">
        <f t="shared" si="0"/>
        <v>10.526315789473685</v>
      </c>
      <c r="J47" s="56" t="s">
        <v>105</v>
      </c>
      <c r="K47" s="57" t="s">
        <v>103</v>
      </c>
      <c r="L47" s="58"/>
      <c r="M47" s="25" t="e">
        <f>(D47-#REF!)/D47*100</f>
        <v>#REF!</v>
      </c>
      <c r="N47" s="25" t="e">
        <f>(E47-#REF!)/E47*100</f>
        <v>#REF!</v>
      </c>
    </row>
    <row r="48" spans="1:14" s="2" customFormat="1" ht="22.9" customHeight="1">
      <c r="A48" s="26">
        <v>45</v>
      </c>
      <c r="B48" s="27" t="s">
        <v>54</v>
      </c>
      <c r="C48" s="67">
        <v>540</v>
      </c>
      <c r="D48" s="53">
        <v>6</v>
      </c>
      <c r="E48" s="53">
        <v>96</v>
      </c>
      <c r="F48" s="54" t="s">
        <v>55</v>
      </c>
      <c r="G48" s="55">
        <v>5</v>
      </c>
      <c r="H48" s="53">
        <v>80</v>
      </c>
      <c r="I48" s="68">
        <f t="shared" si="0"/>
        <v>16.666666666666657</v>
      </c>
      <c r="J48" s="56" t="s">
        <v>106</v>
      </c>
      <c r="K48" s="57" t="s">
        <v>103</v>
      </c>
      <c r="L48" s="58"/>
      <c r="M48" s="25" t="e">
        <f>(D48-#REF!)/D48*100</f>
        <v>#REF!</v>
      </c>
      <c r="N48" s="25" t="e">
        <f>(E48-#REF!)/E48*100</f>
        <v>#REF!</v>
      </c>
    </row>
    <row r="49" spans="1:14" s="2" customFormat="1" ht="22.9" customHeight="1" thickBot="1">
      <c r="A49" s="36">
        <v>46</v>
      </c>
      <c r="B49" s="37" t="s">
        <v>54</v>
      </c>
      <c r="C49" s="38">
        <v>567</v>
      </c>
      <c r="D49" s="39">
        <v>6</v>
      </c>
      <c r="E49" s="39">
        <v>133</v>
      </c>
      <c r="F49" s="40" t="s">
        <v>107</v>
      </c>
      <c r="G49" s="41">
        <v>5</v>
      </c>
      <c r="H49" s="39">
        <v>111</v>
      </c>
      <c r="I49" s="42">
        <f t="shared" si="0"/>
        <v>16.666666666666657</v>
      </c>
      <c r="J49" s="43" t="s">
        <v>108</v>
      </c>
      <c r="K49" s="65" t="s">
        <v>103</v>
      </c>
      <c r="L49" s="66"/>
      <c r="M49" s="25" t="e">
        <f>(D49-#REF!)/D49*100</f>
        <v>#REF!</v>
      </c>
      <c r="N49" s="25" t="e">
        <f>(E49-#REF!)/E49*100</f>
        <v>#REF!</v>
      </c>
    </row>
    <row r="50" spans="1:14" s="2" customFormat="1" ht="22.9" customHeight="1">
      <c r="A50" s="15">
        <v>47</v>
      </c>
      <c r="B50" s="16" t="s">
        <v>29</v>
      </c>
      <c r="C50" s="17">
        <v>72</v>
      </c>
      <c r="D50" s="46">
        <v>14</v>
      </c>
      <c r="E50" s="46">
        <v>65</v>
      </c>
      <c r="F50" s="47" t="s">
        <v>85</v>
      </c>
      <c r="G50" s="48">
        <v>12</v>
      </c>
      <c r="H50" s="46">
        <v>55</v>
      </c>
      <c r="I50" s="49">
        <f t="shared" si="0"/>
        <v>14.285714285714292</v>
      </c>
      <c r="J50" s="50" t="s">
        <v>109</v>
      </c>
      <c r="K50" s="51" t="s">
        <v>110</v>
      </c>
      <c r="L50" s="52"/>
      <c r="M50" s="25" t="e">
        <f>(D50-#REF!)/D50*100</f>
        <v>#REF!</v>
      </c>
      <c r="N50" s="25" t="e">
        <f>(E50-#REF!)/E50*100</f>
        <v>#REF!</v>
      </c>
    </row>
    <row r="51" spans="1:14" s="2" customFormat="1" ht="22.9" customHeight="1">
      <c r="A51" s="26">
        <v>48</v>
      </c>
      <c r="B51" s="27" t="s">
        <v>29</v>
      </c>
      <c r="C51" s="28">
        <v>80</v>
      </c>
      <c r="D51" s="53">
        <v>26</v>
      </c>
      <c r="E51" s="53">
        <v>134</v>
      </c>
      <c r="F51" s="54" t="s">
        <v>98</v>
      </c>
      <c r="G51" s="55">
        <v>23</v>
      </c>
      <c r="H51" s="53">
        <v>118</v>
      </c>
      <c r="I51" s="68">
        <f t="shared" si="0"/>
        <v>11.538461538461547</v>
      </c>
      <c r="J51" s="56" t="s">
        <v>97</v>
      </c>
      <c r="K51" s="57" t="s">
        <v>110</v>
      </c>
      <c r="L51" s="58"/>
      <c r="M51" s="25" t="e">
        <f>(D51-#REF!)/D51*100</f>
        <v>#REF!</v>
      </c>
      <c r="N51" s="25" t="e">
        <f>(E51-#REF!)/E51*100</f>
        <v>#REF!</v>
      </c>
    </row>
    <row r="52" spans="1:14" s="2" customFormat="1" ht="22.9" customHeight="1">
      <c r="A52" s="26">
        <v>49</v>
      </c>
      <c r="B52" s="27" t="s">
        <v>29</v>
      </c>
      <c r="C52" s="67">
        <v>87</v>
      </c>
      <c r="D52" s="53">
        <v>21</v>
      </c>
      <c r="E52" s="53">
        <v>120</v>
      </c>
      <c r="F52" s="54" t="s">
        <v>97</v>
      </c>
      <c r="G52" s="55">
        <v>19</v>
      </c>
      <c r="H52" s="53">
        <v>108</v>
      </c>
      <c r="I52" s="68">
        <f t="shared" si="0"/>
        <v>9.5238095238095184</v>
      </c>
      <c r="J52" s="56" t="s">
        <v>102</v>
      </c>
      <c r="K52" s="57" t="s">
        <v>110</v>
      </c>
      <c r="L52" s="58"/>
      <c r="M52" s="25" t="e">
        <f>(D52-#REF!)/D52*100</f>
        <v>#REF!</v>
      </c>
      <c r="N52" s="25" t="e">
        <f>(E52-#REF!)/E52*100</f>
        <v>#REF!</v>
      </c>
    </row>
    <row r="53" spans="1:14" s="2" customFormat="1" ht="22.9" customHeight="1">
      <c r="A53" s="26">
        <v>50</v>
      </c>
      <c r="B53" s="27" t="s">
        <v>29</v>
      </c>
      <c r="C53" s="67">
        <v>300</v>
      </c>
      <c r="D53" s="29">
        <v>10</v>
      </c>
      <c r="E53" s="29">
        <v>48</v>
      </c>
      <c r="F53" s="30" t="s">
        <v>111</v>
      </c>
      <c r="G53" s="55">
        <v>9</v>
      </c>
      <c r="H53" s="53">
        <v>43</v>
      </c>
      <c r="I53" s="68">
        <f t="shared" si="0"/>
        <v>10</v>
      </c>
      <c r="J53" s="56" t="s">
        <v>112</v>
      </c>
      <c r="K53" s="57" t="s">
        <v>110</v>
      </c>
      <c r="L53" s="58"/>
      <c r="M53" s="25" t="e">
        <f>(D53-#REF!)/D53*100</f>
        <v>#REF!</v>
      </c>
      <c r="N53" s="25" t="e">
        <f>(E53-#REF!)/E53*100</f>
        <v>#REF!</v>
      </c>
    </row>
    <row r="54" spans="1:14" s="2" customFormat="1" ht="22.9" customHeight="1" thickBot="1">
      <c r="A54" s="36">
        <v>51</v>
      </c>
      <c r="B54" s="37" t="s">
        <v>54</v>
      </c>
      <c r="C54" s="38">
        <v>595</v>
      </c>
      <c r="D54" s="60">
        <v>5</v>
      </c>
      <c r="E54" s="60">
        <v>44</v>
      </c>
      <c r="F54" s="61" t="s">
        <v>113</v>
      </c>
      <c r="G54" s="41">
        <v>4</v>
      </c>
      <c r="H54" s="39">
        <v>35</v>
      </c>
      <c r="I54" s="42">
        <f t="shared" si="0"/>
        <v>20</v>
      </c>
      <c r="J54" s="43" t="s">
        <v>114</v>
      </c>
      <c r="K54" s="65" t="s">
        <v>110</v>
      </c>
      <c r="L54" s="66"/>
      <c r="M54" s="25" t="e">
        <f>(D54-#REF!)/D54*100</f>
        <v>#REF!</v>
      </c>
      <c r="N54" s="25" t="e">
        <f>(E54-#REF!)/E54*100</f>
        <v>#REF!</v>
      </c>
    </row>
    <row r="55" spans="1:14" s="2" customFormat="1" ht="22.9" customHeight="1">
      <c r="A55" s="15">
        <v>52</v>
      </c>
      <c r="B55" s="16" t="s">
        <v>29</v>
      </c>
      <c r="C55" s="17" t="s">
        <v>115</v>
      </c>
      <c r="D55" s="18">
        <v>14</v>
      </c>
      <c r="E55" s="18">
        <v>56</v>
      </c>
      <c r="F55" s="19" t="s">
        <v>116</v>
      </c>
      <c r="G55" s="48">
        <v>12</v>
      </c>
      <c r="H55" s="46">
        <v>48</v>
      </c>
      <c r="I55" s="49">
        <f t="shared" si="0"/>
        <v>14.285714285714292</v>
      </c>
      <c r="J55" s="50" t="s">
        <v>117</v>
      </c>
      <c r="K55" s="51" t="s">
        <v>118</v>
      </c>
      <c r="L55" s="52"/>
      <c r="M55" s="25" t="e">
        <f>(D55-#REF!)/D55*100</f>
        <v>#REF!</v>
      </c>
      <c r="N55" s="25" t="e">
        <f>(E55-#REF!)/E55*100</f>
        <v>#REF!</v>
      </c>
    </row>
    <row r="56" spans="1:14" s="2" customFormat="1" ht="22.9" customHeight="1">
      <c r="A56" s="26">
        <v>53</v>
      </c>
      <c r="B56" s="27" t="s">
        <v>29</v>
      </c>
      <c r="C56" s="67">
        <v>9</v>
      </c>
      <c r="D56" s="53">
        <v>14</v>
      </c>
      <c r="E56" s="53">
        <v>56</v>
      </c>
      <c r="F56" s="54" t="s">
        <v>119</v>
      </c>
      <c r="G56" s="55">
        <v>13</v>
      </c>
      <c r="H56" s="53">
        <v>52</v>
      </c>
      <c r="I56" s="68">
        <f t="shared" si="0"/>
        <v>7.1428571428571388</v>
      </c>
      <c r="J56" s="56" t="s">
        <v>120</v>
      </c>
      <c r="K56" s="57" t="s">
        <v>118</v>
      </c>
      <c r="L56" s="58"/>
      <c r="M56" s="25" t="e">
        <f>(D56-#REF!)/D56*100</f>
        <v>#REF!</v>
      </c>
      <c r="N56" s="25" t="e">
        <f>(E56-#REF!)/E56*100</f>
        <v>#REF!</v>
      </c>
    </row>
    <row r="57" spans="1:14" s="2" customFormat="1" ht="22.9" customHeight="1">
      <c r="A57" s="26">
        <v>54</v>
      </c>
      <c r="B57" s="27" t="s">
        <v>29</v>
      </c>
      <c r="C57" s="28">
        <v>16</v>
      </c>
      <c r="D57" s="53">
        <v>14</v>
      </c>
      <c r="E57" s="53">
        <v>56</v>
      </c>
      <c r="F57" s="54" t="s">
        <v>119</v>
      </c>
      <c r="G57" s="55">
        <v>13</v>
      </c>
      <c r="H57" s="53">
        <v>52</v>
      </c>
      <c r="I57" s="68">
        <f t="shared" si="0"/>
        <v>7.1428571428571388</v>
      </c>
      <c r="J57" s="56" t="s">
        <v>120</v>
      </c>
      <c r="K57" s="57" t="s">
        <v>118</v>
      </c>
      <c r="L57" s="58"/>
      <c r="M57" s="25" t="e">
        <f>(D57-#REF!)/D57*100</f>
        <v>#REF!</v>
      </c>
      <c r="N57" s="25" t="e">
        <f>(E57-#REF!)/E57*100</f>
        <v>#REF!</v>
      </c>
    </row>
    <row r="58" spans="1:14" s="2" customFormat="1" ht="22.9" customHeight="1" thickBot="1">
      <c r="A58" s="36">
        <v>55</v>
      </c>
      <c r="B58" s="37" t="s">
        <v>54</v>
      </c>
      <c r="C58" s="38">
        <v>511</v>
      </c>
      <c r="D58" s="39">
        <v>15</v>
      </c>
      <c r="E58" s="39">
        <v>268</v>
      </c>
      <c r="F58" s="40" t="s">
        <v>121</v>
      </c>
      <c r="G58" s="41">
        <v>13</v>
      </c>
      <c r="H58" s="39">
        <v>232</v>
      </c>
      <c r="I58" s="42">
        <f t="shared" si="0"/>
        <v>13.333333333333329</v>
      </c>
      <c r="J58" s="43" t="s">
        <v>122</v>
      </c>
      <c r="K58" s="65" t="s">
        <v>118</v>
      </c>
      <c r="L58" s="66"/>
      <c r="M58" s="25" t="e">
        <f>(D58-#REF!)/D58*100</f>
        <v>#REF!</v>
      </c>
      <c r="N58" s="25" t="e">
        <f>(E58-#REF!)/E58*100</f>
        <v>#REF!</v>
      </c>
    </row>
    <row r="59" spans="1:14" s="2" customFormat="1" ht="25.15" customHeight="1">
      <c r="A59" s="15">
        <v>56</v>
      </c>
      <c r="B59" s="16" t="s">
        <v>54</v>
      </c>
      <c r="C59" s="17">
        <v>535</v>
      </c>
      <c r="D59" s="18">
        <v>12</v>
      </c>
      <c r="E59" s="18">
        <v>100</v>
      </c>
      <c r="F59" s="19" t="s">
        <v>71</v>
      </c>
      <c r="G59" s="48">
        <v>11</v>
      </c>
      <c r="H59" s="46">
        <v>92</v>
      </c>
      <c r="I59" s="49">
        <f t="shared" si="0"/>
        <v>8.3333333333333428</v>
      </c>
      <c r="J59" s="50" t="s">
        <v>46</v>
      </c>
      <c r="K59" s="51" t="s">
        <v>123</v>
      </c>
      <c r="L59" s="52"/>
      <c r="M59" s="25" t="e">
        <f>(D59-#REF!)/D59*100</f>
        <v>#REF!</v>
      </c>
      <c r="N59" s="25" t="e">
        <f>(E59-#REF!)/E59*100</f>
        <v>#REF!</v>
      </c>
    </row>
    <row r="60" spans="1:14" s="2" customFormat="1" ht="25.15" customHeight="1">
      <c r="A60" s="26">
        <v>57</v>
      </c>
      <c r="B60" s="27" t="s">
        <v>54</v>
      </c>
      <c r="C60" s="28">
        <v>536</v>
      </c>
      <c r="D60" s="29">
        <v>13</v>
      </c>
      <c r="E60" s="29">
        <v>128</v>
      </c>
      <c r="F60" s="30" t="s">
        <v>57</v>
      </c>
      <c r="G60" s="55">
        <v>12</v>
      </c>
      <c r="H60" s="53">
        <v>118</v>
      </c>
      <c r="I60" s="68">
        <f t="shared" si="0"/>
        <v>7.6923076923076934</v>
      </c>
      <c r="J60" s="56" t="s">
        <v>80</v>
      </c>
      <c r="K60" s="57" t="s">
        <v>123</v>
      </c>
      <c r="L60" s="58"/>
      <c r="M60" s="25" t="e">
        <f>(D60-#REF!)/D60*100</f>
        <v>#REF!</v>
      </c>
      <c r="N60" s="25" t="e">
        <f>(E60-#REF!)/E60*100</f>
        <v>#REF!</v>
      </c>
    </row>
    <row r="61" spans="1:14" s="2" customFormat="1" ht="25.15" customHeight="1">
      <c r="A61" s="26">
        <v>58</v>
      </c>
      <c r="B61" s="27" t="s">
        <v>54</v>
      </c>
      <c r="C61" s="67">
        <v>537</v>
      </c>
      <c r="D61" s="53">
        <v>11</v>
      </c>
      <c r="E61" s="53">
        <v>86</v>
      </c>
      <c r="F61" s="54" t="s">
        <v>43</v>
      </c>
      <c r="G61" s="55">
        <v>10</v>
      </c>
      <c r="H61" s="53">
        <v>78</v>
      </c>
      <c r="I61" s="68">
        <f t="shared" si="0"/>
        <v>9.0909090909090935</v>
      </c>
      <c r="J61" s="56" t="s">
        <v>99</v>
      </c>
      <c r="K61" s="57" t="s">
        <v>123</v>
      </c>
      <c r="L61" s="58"/>
      <c r="M61" s="25" t="e">
        <f>(D61-#REF!)/D61*100</f>
        <v>#REF!</v>
      </c>
      <c r="N61" s="25" t="e">
        <f>(E61-#REF!)/E61*100</f>
        <v>#REF!</v>
      </c>
    </row>
    <row r="62" spans="1:14" s="2" customFormat="1" ht="25.15" customHeight="1" thickBot="1">
      <c r="A62" s="36">
        <v>59</v>
      </c>
      <c r="B62" s="37" t="s">
        <v>54</v>
      </c>
      <c r="C62" s="38">
        <v>538</v>
      </c>
      <c r="D62" s="60">
        <v>9</v>
      </c>
      <c r="E62" s="60">
        <v>117</v>
      </c>
      <c r="F62" s="61" t="s">
        <v>102</v>
      </c>
      <c r="G62" s="41">
        <v>8</v>
      </c>
      <c r="H62" s="39">
        <v>104</v>
      </c>
      <c r="I62" s="42">
        <f t="shared" si="0"/>
        <v>11.111111111111114</v>
      </c>
      <c r="J62" s="43" t="s">
        <v>71</v>
      </c>
      <c r="K62" s="65" t="s">
        <v>123</v>
      </c>
      <c r="L62" s="66"/>
      <c r="M62" s="25" t="e">
        <f>(D62-#REF!)/D62*100</f>
        <v>#REF!</v>
      </c>
      <c r="N62" s="25" t="e">
        <f>(E62-#REF!)/E62*100</f>
        <v>#REF!</v>
      </c>
    </row>
    <row r="63" spans="1:14" s="2" customFormat="1" ht="25.15" customHeight="1">
      <c r="A63" s="15">
        <v>60</v>
      </c>
      <c r="B63" s="16" t="s">
        <v>54</v>
      </c>
      <c r="C63" s="17">
        <v>521</v>
      </c>
      <c r="D63" s="18">
        <v>11</v>
      </c>
      <c r="E63" s="18">
        <v>152</v>
      </c>
      <c r="F63" s="19" t="s">
        <v>105</v>
      </c>
      <c r="G63" s="48">
        <v>10</v>
      </c>
      <c r="H63" s="46">
        <v>138</v>
      </c>
      <c r="I63" s="49">
        <f t="shared" si="0"/>
        <v>9.0909090909090935</v>
      </c>
      <c r="J63" s="50" t="s">
        <v>124</v>
      </c>
      <c r="K63" s="51" t="s">
        <v>125</v>
      </c>
      <c r="L63" s="52"/>
      <c r="M63" s="25" t="e">
        <f>(D63-#REF!)/D63*100</f>
        <v>#REF!</v>
      </c>
      <c r="N63" s="25" t="e">
        <f>(E63-#REF!)/E63*100</f>
        <v>#REF!</v>
      </c>
    </row>
    <row r="64" spans="1:14" s="2" customFormat="1" ht="25.15" customHeight="1">
      <c r="A64" s="26">
        <v>61</v>
      </c>
      <c r="B64" s="27" t="s">
        <v>54</v>
      </c>
      <c r="C64" s="67">
        <v>551</v>
      </c>
      <c r="D64" s="53">
        <v>7</v>
      </c>
      <c r="E64" s="53">
        <v>108</v>
      </c>
      <c r="F64" s="54" t="s">
        <v>90</v>
      </c>
      <c r="G64" s="55">
        <v>6</v>
      </c>
      <c r="H64" s="53">
        <v>93</v>
      </c>
      <c r="I64" s="68">
        <f t="shared" si="0"/>
        <v>14.285714285714292</v>
      </c>
      <c r="J64" s="56" t="s">
        <v>46</v>
      </c>
      <c r="K64" s="57" t="s">
        <v>125</v>
      </c>
      <c r="L64" s="58"/>
      <c r="M64" s="25" t="e">
        <f>(D64-#REF!)/D64*100</f>
        <v>#REF!</v>
      </c>
      <c r="N64" s="25" t="e">
        <f>(E64-#REF!)/E64*100</f>
        <v>#REF!</v>
      </c>
    </row>
    <row r="65" spans="1:14" s="2" customFormat="1" ht="25.15" customHeight="1">
      <c r="A65" s="26">
        <v>62</v>
      </c>
      <c r="B65" s="27" t="s">
        <v>54</v>
      </c>
      <c r="C65" s="28">
        <v>586</v>
      </c>
      <c r="D65" s="53">
        <v>8</v>
      </c>
      <c r="E65" s="53">
        <v>112</v>
      </c>
      <c r="F65" s="54" t="s">
        <v>102</v>
      </c>
      <c r="G65" s="55">
        <v>7</v>
      </c>
      <c r="H65" s="53">
        <v>98</v>
      </c>
      <c r="I65" s="68">
        <f t="shared" si="0"/>
        <v>12.5</v>
      </c>
      <c r="J65" s="56" t="s">
        <v>55</v>
      </c>
      <c r="K65" s="57" t="s">
        <v>125</v>
      </c>
      <c r="L65" s="58"/>
      <c r="M65" s="25" t="e">
        <f>(D65-#REF!)/D65*100</f>
        <v>#REF!</v>
      </c>
      <c r="N65" s="25" t="e">
        <f>(E65-#REF!)/E65*100</f>
        <v>#REF!</v>
      </c>
    </row>
    <row r="66" spans="1:14" s="2" customFormat="1" ht="25.15" customHeight="1" thickBot="1">
      <c r="A66" s="36">
        <v>63</v>
      </c>
      <c r="B66" s="37" t="s">
        <v>54</v>
      </c>
      <c r="C66" s="38">
        <v>588</v>
      </c>
      <c r="D66" s="39">
        <v>14</v>
      </c>
      <c r="E66" s="39">
        <v>112</v>
      </c>
      <c r="F66" s="40" t="s">
        <v>102</v>
      </c>
      <c r="G66" s="41">
        <v>13</v>
      </c>
      <c r="H66" s="39">
        <v>104</v>
      </c>
      <c r="I66" s="42">
        <f t="shared" si="0"/>
        <v>7.1428571428571388</v>
      </c>
      <c r="J66" s="43" t="s">
        <v>52</v>
      </c>
      <c r="K66" s="65" t="s">
        <v>125</v>
      </c>
      <c r="L66" s="66"/>
      <c r="M66" s="25" t="e">
        <f>(D66-#REF!)/D66*100</f>
        <v>#REF!</v>
      </c>
      <c r="N66" s="25" t="e">
        <f>(E66-#REF!)/E66*100</f>
        <v>#REF!</v>
      </c>
    </row>
    <row r="67" spans="1:14" s="2" customFormat="1" ht="25.9" customHeight="1">
      <c r="A67" s="15">
        <v>64</v>
      </c>
      <c r="B67" s="16" t="s">
        <v>29</v>
      </c>
      <c r="C67" s="17">
        <v>8</v>
      </c>
      <c r="D67" s="46">
        <v>42</v>
      </c>
      <c r="E67" s="46">
        <v>168</v>
      </c>
      <c r="F67" s="47" t="s">
        <v>59</v>
      </c>
      <c r="G67" s="48">
        <v>38</v>
      </c>
      <c r="H67" s="46">
        <v>152</v>
      </c>
      <c r="I67" s="49">
        <f t="shared" si="0"/>
        <v>9.5238095238095184</v>
      </c>
      <c r="J67" s="50" t="s">
        <v>104</v>
      </c>
      <c r="K67" s="51" t="s">
        <v>126</v>
      </c>
      <c r="L67" s="52"/>
      <c r="M67" s="25" t="e">
        <f>(D67-#REF!)/D67*100</f>
        <v>#REF!</v>
      </c>
      <c r="N67" s="25" t="e">
        <f>(E67-#REF!)/E67*100</f>
        <v>#REF!</v>
      </c>
    </row>
    <row r="68" spans="1:14" s="2" customFormat="1" ht="25.9" customHeight="1" thickBot="1">
      <c r="A68" s="89">
        <v>65</v>
      </c>
      <c r="B68" s="37" t="s">
        <v>29</v>
      </c>
      <c r="C68" s="38" t="s">
        <v>127</v>
      </c>
      <c r="D68" s="39">
        <v>16</v>
      </c>
      <c r="E68" s="39">
        <v>109</v>
      </c>
      <c r="F68" s="40" t="s">
        <v>45</v>
      </c>
      <c r="G68" s="41">
        <v>14</v>
      </c>
      <c r="H68" s="39">
        <v>95</v>
      </c>
      <c r="I68" s="42">
        <f t="shared" ref="I68:I127" si="1">100-(G68/D68*100)</f>
        <v>12.5</v>
      </c>
      <c r="J68" s="43" t="s">
        <v>23</v>
      </c>
      <c r="K68" s="65" t="s">
        <v>126</v>
      </c>
      <c r="L68" s="66"/>
      <c r="M68" s="25" t="e">
        <f>(D68-#REF!)/D68*100</f>
        <v>#REF!</v>
      </c>
      <c r="N68" s="25" t="e">
        <f>(E68-#REF!)/E68*100</f>
        <v>#REF!</v>
      </c>
    </row>
    <row r="69" spans="1:14" s="2" customFormat="1" ht="25.9" customHeight="1">
      <c r="A69" s="15">
        <v>66</v>
      </c>
      <c r="B69" s="16" t="s">
        <v>29</v>
      </c>
      <c r="C69" s="17">
        <v>15</v>
      </c>
      <c r="D69" s="46">
        <v>25</v>
      </c>
      <c r="E69" s="46">
        <v>168</v>
      </c>
      <c r="F69" s="47" t="s">
        <v>128</v>
      </c>
      <c r="G69" s="48">
        <v>22</v>
      </c>
      <c r="H69" s="46">
        <v>148</v>
      </c>
      <c r="I69" s="49">
        <f t="shared" si="1"/>
        <v>12</v>
      </c>
      <c r="J69" s="50" t="s">
        <v>105</v>
      </c>
      <c r="K69" s="51" t="s">
        <v>129</v>
      </c>
      <c r="L69" s="52"/>
      <c r="M69" s="25" t="e">
        <f>(D69-#REF!)/D69*100</f>
        <v>#REF!</v>
      </c>
      <c r="N69" s="25" t="e">
        <f>(E69-#REF!)/E69*100</f>
        <v>#REF!</v>
      </c>
    </row>
    <row r="70" spans="1:14" s="2" customFormat="1" ht="25.9" customHeight="1">
      <c r="A70" s="26">
        <v>67</v>
      </c>
      <c r="B70" s="27" t="s">
        <v>29</v>
      </c>
      <c r="C70" s="67">
        <v>28</v>
      </c>
      <c r="D70" s="53">
        <v>30</v>
      </c>
      <c r="E70" s="53">
        <v>128</v>
      </c>
      <c r="F70" s="54" t="s">
        <v>98</v>
      </c>
      <c r="G70" s="55">
        <v>27</v>
      </c>
      <c r="H70" s="53">
        <v>115</v>
      </c>
      <c r="I70" s="68">
        <f t="shared" si="1"/>
        <v>10</v>
      </c>
      <c r="J70" s="56" t="s">
        <v>97</v>
      </c>
      <c r="K70" s="57" t="s">
        <v>129</v>
      </c>
      <c r="L70" s="58"/>
      <c r="M70" s="25" t="e">
        <f>(D70-#REF!)/D70*100</f>
        <v>#REF!</v>
      </c>
      <c r="N70" s="25" t="e">
        <f>(E70-#REF!)/E70*100</f>
        <v>#REF!</v>
      </c>
    </row>
    <row r="71" spans="1:14" s="2" customFormat="1" ht="25.9" customHeight="1">
      <c r="A71" s="26">
        <v>68</v>
      </c>
      <c r="B71" s="27" t="s">
        <v>29</v>
      </c>
      <c r="C71" s="67" t="s">
        <v>130</v>
      </c>
      <c r="D71" s="53">
        <v>13</v>
      </c>
      <c r="E71" s="53">
        <v>62</v>
      </c>
      <c r="F71" s="54" t="s">
        <v>131</v>
      </c>
      <c r="G71" s="55">
        <v>12</v>
      </c>
      <c r="H71" s="53">
        <v>57</v>
      </c>
      <c r="I71" s="68">
        <f t="shared" si="1"/>
        <v>7.6923076923076934</v>
      </c>
      <c r="J71" s="56" t="s">
        <v>132</v>
      </c>
      <c r="K71" s="57" t="s">
        <v>129</v>
      </c>
      <c r="L71" s="58"/>
      <c r="M71" s="25" t="e">
        <f>(D71-#REF!)/D71*100</f>
        <v>#REF!</v>
      </c>
      <c r="N71" s="25" t="e">
        <f>(E71-#REF!)/E71*100</f>
        <v>#REF!</v>
      </c>
    </row>
    <row r="72" spans="1:14" s="2" customFormat="1" ht="25.9" customHeight="1" thickBot="1">
      <c r="A72" s="36">
        <v>69</v>
      </c>
      <c r="B72" s="37" t="s">
        <v>29</v>
      </c>
      <c r="C72" s="38" t="s">
        <v>133</v>
      </c>
      <c r="D72" s="39">
        <v>18</v>
      </c>
      <c r="E72" s="39">
        <v>100</v>
      </c>
      <c r="F72" s="40" t="s">
        <v>134</v>
      </c>
      <c r="G72" s="41">
        <v>16</v>
      </c>
      <c r="H72" s="39">
        <v>87</v>
      </c>
      <c r="I72" s="42">
        <f t="shared" si="1"/>
        <v>11.111111111111114</v>
      </c>
      <c r="J72" s="43" t="s">
        <v>46</v>
      </c>
      <c r="K72" s="65" t="s">
        <v>129</v>
      </c>
      <c r="L72" s="66"/>
      <c r="M72" s="25" t="e">
        <f>(D72-#REF!)/D72*100</f>
        <v>#REF!</v>
      </c>
      <c r="N72" s="25" t="e">
        <f>(E72-#REF!)/E72*100</f>
        <v>#REF!</v>
      </c>
    </row>
    <row r="73" spans="1:14" s="2" customFormat="1" ht="25.9" customHeight="1">
      <c r="A73" s="15">
        <v>70</v>
      </c>
      <c r="B73" s="16" t="s">
        <v>29</v>
      </c>
      <c r="C73" s="17">
        <v>1</v>
      </c>
      <c r="D73" s="46">
        <v>21</v>
      </c>
      <c r="E73" s="46">
        <v>81</v>
      </c>
      <c r="F73" s="47" t="s">
        <v>43</v>
      </c>
      <c r="G73" s="48">
        <v>19</v>
      </c>
      <c r="H73" s="46">
        <v>73</v>
      </c>
      <c r="I73" s="49">
        <f t="shared" si="1"/>
        <v>9.5238095238095184</v>
      </c>
      <c r="J73" s="50" t="s">
        <v>135</v>
      </c>
      <c r="K73" s="51" t="s">
        <v>136</v>
      </c>
      <c r="L73" s="52"/>
      <c r="M73" s="25" t="e">
        <f>(D73-#REF!)/D73*100</f>
        <v>#REF!</v>
      </c>
      <c r="N73" s="25" t="e">
        <f>(E73-#REF!)/E73*100</f>
        <v>#REF!</v>
      </c>
    </row>
    <row r="74" spans="1:14" s="2" customFormat="1" ht="25.9" customHeight="1">
      <c r="A74" s="26">
        <v>71</v>
      </c>
      <c r="B74" s="27" t="s">
        <v>54</v>
      </c>
      <c r="C74" s="67">
        <v>516</v>
      </c>
      <c r="D74" s="53">
        <v>7</v>
      </c>
      <c r="E74" s="53">
        <v>77</v>
      </c>
      <c r="F74" s="54" t="s">
        <v>137</v>
      </c>
      <c r="G74" s="55">
        <v>6</v>
      </c>
      <c r="H74" s="53">
        <v>66</v>
      </c>
      <c r="I74" s="68">
        <f t="shared" si="1"/>
        <v>14.285714285714292</v>
      </c>
      <c r="J74" s="56" t="s">
        <v>138</v>
      </c>
      <c r="K74" s="57" t="s">
        <v>136</v>
      </c>
      <c r="L74" s="58"/>
      <c r="M74" s="25" t="e">
        <f>(D74-#REF!)/D74*100</f>
        <v>#REF!</v>
      </c>
      <c r="N74" s="25" t="e">
        <f>(E74-#REF!)/E74*100</f>
        <v>#REF!</v>
      </c>
    </row>
    <row r="75" spans="1:14" s="2" customFormat="1" ht="25.9" customHeight="1">
      <c r="A75" s="26">
        <v>72</v>
      </c>
      <c r="B75" s="27" t="s">
        <v>54</v>
      </c>
      <c r="C75" s="67">
        <v>518</v>
      </c>
      <c r="D75" s="53">
        <v>9</v>
      </c>
      <c r="E75" s="53">
        <v>117</v>
      </c>
      <c r="F75" s="54" t="s">
        <v>139</v>
      </c>
      <c r="G75" s="55">
        <v>8</v>
      </c>
      <c r="H75" s="53">
        <v>104</v>
      </c>
      <c r="I75" s="68">
        <f t="shared" si="1"/>
        <v>11.111111111111114</v>
      </c>
      <c r="J75" s="56" t="s">
        <v>140</v>
      </c>
      <c r="K75" s="57" t="s">
        <v>136</v>
      </c>
      <c r="L75" s="58"/>
      <c r="M75" s="25" t="e">
        <f>(D75-#REF!)/D75*100</f>
        <v>#REF!</v>
      </c>
      <c r="N75" s="25" t="e">
        <f>(E75-#REF!)/E75*100</f>
        <v>#REF!</v>
      </c>
    </row>
    <row r="76" spans="1:14" s="2" customFormat="1" ht="25.9" customHeight="1" thickBot="1">
      <c r="A76" s="36">
        <v>73</v>
      </c>
      <c r="B76" s="37" t="s">
        <v>54</v>
      </c>
      <c r="C76" s="38">
        <v>520</v>
      </c>
      <c r="D76" s="60">
        <v>6</v>
      </c>
      <c r="E76" s="60">
        <v>84</v>
      </c>
      <c r="F76" s="61" t="s">
        <v>87</v>
      </c>
      <c r="G76" s="41">
        <v>5</v>
      </c>
      <c r="H76" s="39">
        <v>70</v>
      </c>
      <c r="I76" s="42">
        <f t="shared" si="1"/>
        <v>16.666666666666657</v>
      </c>
      <c r="J76" s="43" t="s">
        <v>141</v>
      </c>
      <c r="K76" s="65" t="s">
        <v>136</v>
      </c>
      <c r="L76" s="66"/>
      <c r="M76" s="25" t="e">
        <f>(D76-#REF!)/D76*100</f>
        <v>#REF!</v>
      </c>
      <c r="N76" s="25" t="e">
        <f>(E76-#REF!)/E76*100</f>
        <v>#REF!</v>
      </c>
    </row>
    <row r="77" spans="1:14" s="2" customFormat="1" ht="28.9" customHeight="1">
      <c r="A77" s="15">
        <v>74</v>
      </c>
      <c r="B77" s="16" t="s">
        <v>29</v>
      </c>
      <c r="C77" s="17">
        <v>34</v>
      </c>
      <c r="D77" s="18">
        <v>22</v>
      </c>
      <c r="E77" s="18">
        <v>122</v>
      </c>
      <c r="F77" s="19" t="s">
        <v>97</v>
      </c>
      <c r="G77" s="48">
        <v>20</v>
      </c>
      <c r="H77" s="46">
        <v>111</v>
      </c>
      <c r="I77" s="49">
        <f t="shared" si="1"/>
        <v>9.0909090909090935</v>
      </c>
      <c r="J77" s="50" t="s">
        <v>45</v>
      </c>
      <c r="K77" s="51" t="s">
        <v>142</v>
      </c>
      <c r="L77" s="52"/>
      <c r="M77" s="25" t="e">
        <f>(D77-#REF!)/D77*100</f>
        <v>#REF!</v>
      </c>
      <c r="N77" s="25" t="e">
        <f>(E77-#REF!)/E77*100</f>
        <v>#REF!</v>
      </c>
    </row>
    <row r="78" spans="1:14" s="2" customFormat="1" ht="28.9" customHeight="1">
      <c r="A78" s="26">
        <v>75</v>
      </c>
      <c r="B78" s="27" t="s">
        <v>29</v>
      </c>
      <c r="C78" s="67">
        <v>37</v>
      </c>
      <c r="D78" s="29">
        <v>9</v>
      </c>
      <c r="E78" s="29">
        <v>66</v>
      </c>
      <c r="F78" s="30" t="s">
        <v>76</v>
      </c>
      <c r="G78" s="55">
        <v>8</v>
      </c>
      <c r="H78" s="53">
        <v>59</v>
      </c>
      <c r="I78" s="68">
        <f t="shared" si="1"/>
        <v>11.111111111111114</v>
      </c>
      <c r="J78" s="56" t="s">
        <v>86</v>
      </c>
      <c r="K78" s="57" t="s">
        <v>142</v>
      </c>
      <c r="L78" s="58"/>
      <c r="M78" s="25" t="e">
        <f>(D78-#REF!)/D78*100</f>
        <v>#REF!</v>
      </c>
      <c r="N78" s="25" t="e">
        <f>(E78-#REF!)/E78*100</f>
        <v>#REF!</v>
      </c>
    </row>
    <row r="79" spans="1:14" s="2" customFormat="1" ht="28.9" customHeight="1" thickBot="1">
      <c r="A79" s="36">
        <v>76</v>
      </c>
      <c r="B79" s="37" t="s">
        <v>54</v>
      </c>
      <c r="C79" s="101">
        <v>555</v>
      </c>
      <c r="D79" s="60">
        <v>8</v>
      </c>
      <c r="E79" s="60">
        <v>99</v>
      </c>
      <c r="F79" s="61" t="s">
        <v>71</v>
      </c>
      <c r="G79" s="41">
        <v>7</v>
      </c>
      <c r="H79" s="39">
        <v>86</v>
      </c>
      <c r="I79" s="42">
        <f t="shared" si="1"/>
        <v>12.5</v>
      </c>
      <c r="J79" s="43" t="s">
        <v>143</v>
      </c>
      <c r="K79" s="65" t="s">
        <v>142</v>
      </c>
      <c r="L79" s="66"/>
      <c r="M79" s="25" t="e">
        <f>(D79-#REF!)/D79*100</f>
        <v>#REF!</v>
      </c>
      <c r="N79" s="25" t="e">
        <f>(E79-#REF!)/E79*100</f>
        <v>#REF!</v>
      </c>
    </row>
    <row r="80" spans="1:14" s="2" customFormat="1" ht="28.9" customHeight="1">
      <c r="A80" s="15">
        <v>77</v>
      </c>
      <c r="B80" s="16" t="s">
        <v>29</v>
      </c>
      <c r="C80" s="17">
        <v>13</v>
      </c>
      <c r="D80" s="18">
        <v>33</v>
      </c>
      <c r="E80" s="18">
        <v>87</v>
      </c>
      <c r="F80" s="19" t="s">
        <v>23</v>
      </c>
      <c r="G80" s="48">
        <v>30</v>
      </c>
      <c r="H80" s="46">
        <v>79</v>
      </c>
      <c r="I80" s="49">
        <f t="shared" si="1"/>
        <v>9.0909090909090935</v>
      </c>
      <c r="J80" s="50" t="s">
        <v>144</v>
      </c>
      <c r="K80" s="87" t="s">
        <v>145</v>
      </c>
      <c r="L80" s="52"/>
      <c r="M80" s="25" t="e">
        <f>(D80-#REF!)/D80*100</f>
        <v>#REF!</v>
      </c>
      <c r="N80" s="25" t="e">
        <f>(E80-#REF!)/E80*100</f>
        <v>#REF!</v>
      </c>
    </row>
    <row r="81" spans="1:14" s="2" customFormat="1" ht="28.9" customHeight="1" thickBot="1">
      <c r="A81" s="89">
        <v>78</v>
      </c>
      <c r="B81" s="27" t="s">
        <v>29</v>
      </c>
      <c r="C81" s="67">
        <v>46</v>
      </c>
      <c r="D81" s="29">
        <v>30</v>
      </c>
      <c r="E81" s="29">
        <v>90</v>
      </c>
      <c r="F81" s="30" t="s">
        <v>146</v>
      </c>
      <c r="G81" s="55">
        <v>27</v>
      </c>
      <c r="H81" s="53">
        <v>81</v>
      </c>
      <c r="I81" s="68">
        <f t="shared" si="1"/>
        <v>10</v>
      </c>
      <c r="J81" s="56" t="s">
        <v>24</v>
      </c>
      <c r="K81" s="102" t="s">
        <v>145</v>
      </c>
      <c r="L81" s="58"/>
      <c r="M81" s="25" t="e">
        <f>(D81-#REF!)/D81*100</f>
        <v>#REF!</v>
      </c>
      <c r="N81" s="25" t="e">
        <f>(E81-#REF!)/E81*100</f>
        <v>#REF!</v>
      </c>
    </row>
    <row r="82" spans="1:14" s="2" customFormat="1" ht="23.45" customHeight="1">
      <c r="A82" s="15">
        <v>79</v>
      </c>
      <c r="B82" s="16" t="s">
        <v>29</v>
      </c>
      <c r="C82" s="17">
        <v>42</v>
      </c>
      <c r="D82" s="46">
        <v>14</v>
      </c>
      <c r="E82" s="46">
        <v>70</v>
      </c>
      <c r="F82" s="47" t="s">
        <v>63</v>
      </c>
      <c r="G82" s="48">
        <v>12</v>
      </c>
      <c r="H82" s="46">
        <v>60</v>
      </c>
      <c r="I82" s="49">
        <f t="shared" si="1"/>
        <v>14.285714285714292</v>
      </c>
      <c r="J82" s="50" t="s">
        <v>86</v>
      </c>
      <c r="K82" s="51" t="s">
        <v>147</v>
      </c>
      <c r="L82" s="52"/>
      <c r="M82" s="25" t="e">
        <f>(D82-#REF!)/D82*100</f>
        <v>#REF!</v>
      </c>
      <c r="N82" s="25" t="e">
        <f>(E82-#REF!)/E82*100</f>
        <v>#REF!</v>
      </c>
    </row>
    <row r="83" spans="1:14" s="2" customFormat="1" ht="23.45" customHeight="1">
      <c r="A83" s="26">
        <v>80</v>
      </c>
      <c r="B83" s="27" t="s">
        <v>29</v>
      </c>
      <c r="C83" s="28" t="s">
        <v>148</v>
      </c>
      <c r="D83" s="29">
        <v>7</v>
      </c>
      <c r="E83" s="29">
        <v>49</v>
      </c>
      <c r="F83" s="30" t="s">
        <v>149</v>
      </c>
      <c r="G83" s="55">
        <v>6</v>
      </c>
      <c r="H83" s="53">
        <v>42</v>
      </c>
      <c r="I83" s="68">
        <f t="shared" si="1"/>
        <v>14.285714285714292</v>
      </c>
      <c r="J83" s="56" t="s">
        <v>150</v>
      </c>
      <c r="K83" s="57" t="s">
        <v>147</v>
      </c>
      <c r="L83" s="58"/>
      <c r="M83" s="25" t="e">
        <f>(D83-#REF!)/D83*100</f>
        <v>#REF!</v>
      </c>
      <c r="N83" s="25" t="e">
        <f>(E83-#REF!)/E83*100</f>
        <v>#REF!</v>
      </c>
    </row>
    <row r="84" spans="1:14" s="2" customFormat="1" ht="23.45" customHeight="1">
      <c r="A84" s="26">
        <v>81</v>
      </c>
      <c r="B84" s="27" t="s">
        <v>29</v>
      </c>
      <c r="C84" s="67">
        <v>81</v>
      </c>
      <c r="D84" s="53">
        <v>14</v>
      </c>
      <c r="E84" s="53">
        <v>64</v>
      </c>
      <c r="F84" s="54" t="s">
        <v>85</v>
      </c>
      <c r="G84" s="55">
        <v>12</v>
      </c>
      <c r="H84" s="53">
        <v>55</v>
      </c>
      <c r="I84" s="68">
        <f t="shared" si="1"/>
        <v>14.285714285714292</v>
      </c>
      <c r="J84" s="56" t="s">
        <v>119</v>
      </c>
      <c r="K84" s="57" t="s">
        <v>147</v>
      </c>
      <c r="L84" s="58"/>
      <c r="M84" s="25" t="e">
        <f>(D84-#REF!)/D84*100</f>
        <v>#REF!</v>
      </c>
      <c r="N84" s="25" t="e">
        <f>(E84-#REF!)/E84*100</f>
        <v>#REF!</v>
      </c>
    </row>
    <row r="85" spans="1:14" s="2" customFormat="1" ht="23.45" customHeight="1">
      <c r="A85" s="26">
        <v>82</v>
      </c>
      <c r="B85" s="27" t="s">
        <v>29</v>
      </c>
      <c r="C85" s="67">
        <v>82</v>
      </c>
      <c r="D85" s="53">
        <v>14</v>
      </c>
      <c r="E85" s="103">
        <v>62</v>
      </c>
      <c r="F85" s="104" t="s">
        <v>151</v>
      </c>
      <c r="G85" s="105">
        <v>12</v>
      </c>
      <c r="H85" s="103">
        <v>53</v>
      </c>
      <c r="I85" s="106">
        <f t="shared" si="1"/>
        <v>14.285714285714292</v>
      </c>
      <c r="J85" s="107" t="s">
        <v>50</v>
      </c>
      <c r="K85" s="57" t="s">
        <v>147</v>
      </c>
      <c r="L85" s="58"/>
      <c r="M85" s="25" t="e">
        <f>(D85-#REF!)/D85*100</f>
        <v>#REF!</v>
      </c>
      <c r="N85" s="25" t="e">
        <f>(E85-#REF!)/E85*100</f>
        <v>#REF!</v>
      </c>
    </row>
    <row r="86" spans="1:14" s="2" customFormat="1" ht="23.45" customHeight="1" thickBot="1">
      <c r="A86" s="36">
        <v>83</v>
      </c>
      <c r="B86" s="37" t="s">
        <v>41</v>
      </c>
      <c r="C86" s="101">
        <v>903</v>
      </c>
      <c r="D86" s="39">
        <v>14</v>
      </c>
      <c r="E86" s="39">
        <v>65</v>
      </c>
      <c r="F86" s="40">
        <v>16</v>
      </c>
      <c r="G86" s="41">
        <v>13</v>
      </c>
      <c r="H86" s="39">
        <v>60</v>
      </c>
      <c r="I86" s="42">
        <f t="shared" si="1"/>
        <v>7.1428571428571388</v>
      </c>
      <c r="J86" s="43" t="s">
        <v>77</v>
      </c>
      <c r="K86" s="65" t="s">
        <v>147</v>
      </c>
      <c r="L86" s="108"/>
      <c r="M86" s="25" t="e">
        <f>(D86-#REF!)/D86*100</f>
        <v>#REF!</v>
      </c>
      <c r="N86" s="25" t="e">
        <f>(E86-#REF!)/E86*100</f>
        <v>#REF!</v>
      </c>
    </row>
    <row r="87" spans="1:14" s="2" customFormat="1" ht="23.45" customHeight="1">
      <c r="A87" s="15">
        <v>84</v>
      </c>
      <c r="B87" s="16" t="s">
        <v>29</v>
      </c>
      <c r="C87" s="109">
        <v>5</v>
      </c>
      <c r="D87" s="18">
        <v>10</v>
      </c>
      <c r="E87" s="18">
        <v>62</v>
      </c>
      <c r="F87" s="19" t="s">
        <v>131</v>
      </c>
      <c r="G87" s="20">
        <v>9</v>
      </c>
      <c r="H87" s="18">
        <v>55</v>
      </c>
      <c r="I87" s="21">
        <f t="shared" si="1"/>
        <v>10</v>
      </c>
      <c r="J87" s="22" t="s">
        <v>119</v>
      </c>
      <c r="K87" s="51" t="s">
        <v>152</v>
      </c>
      <c r="L87" s="52"/>
      <c r="M87" s="25" t="e">
        <f>(D87-#REF!)/D87*100</f>
        <v>#REF!</v>
      </c>
      <c r="N87" s="25" t="e">
        <f>(E87-#REF!)/E87*100</f>
        <v>#REF!</v>
      </c>
    </row>
    <row r="88" spans="1:14" s="2" customFormat="1" ht="23.45" customHeight="1">
      <c r="A88" s="26">
        <v>85</v>
      </c>
      <c r="B88" s="27" t="s">
        <v>29</v>
      </c>
      <c r="C88" s="67" t="s">
        <v>153</v>
      </c>
      <c r="D88" s="29">
        <v>6</v>
      </c>
      <c r="E88" s="29">
        <v>66</v>
      </c>
      <c r="F88" s="30" t="s">
        <v>85</v>
      </c>
      <c r="G88" s="31">
        <v>5</v>
      </c>
      <c r="H88" s="29">
        <v>55</v>
      </c>
      <c r="I88" s="32">
        <f t="shared" si="1"/>
        <v>16.666666666666657</v>
      </c>
      <c r="J88" s="33" t="s">
        <v>89</v>
      </c>
      <c r="K88" s="57" t="s">
        <v>152</v>
      </c>
      <c r="L88" s="58"/>
      <c r="M88" s="25" t="e">
        <f>(D88-#REF!)/D88*100</f>
        <v>#REF!</v>
      </c>
      <c r="N88" s="25" t="e">
        <f>(E88-#REF!)/E88*100</f>
        <v>#REF!</v>
      </c>
    </row>
    <row r="89" spans="1:14" s="2" customFormat="1" ht="23.45" customHeight="1">
      <c r="A89" s="26">
        <v>86</v>
      </c>
      <c r="B89" s="27" t="s">
        <v>29</v>
      </c>
      <c r="C89" s="67">
        <v>20</v>
      </c>
      <c r="D89" s="29">
        <v>17</v>
      </c>
      <c r="E89" s="29">
        <v>95</v>
      </c>
      <c r="F89" s="30" t="s">
        <v>71</v>
      </c>
      <c r="G89" s="31">
        <v>15</v>
      </c>
      <c r="H89" s="29">
        <v>84</v>
      </c>
      <c r="I89" s="32">
        <f t="shared" si="1"/>
        <v>11.764705882352942</v>
      </c>
      <c r="J89" s="33" t="s">
        <v>46</v>
      </c>
      <c r="K89" s="57" t="s">
        <v>152</v>
      </c>
      <c r="L89" s="58"/>
      <c r="M89" s="25" t="e">
        <f>(D89-#REF!)/D89*100</f>
        <v>#REF!</v>
      </c>
      <c r="N89" s="25" t="e">
        <f>(E89-#REF!)/E89*100</f>
        <v>#REF!</v>
      </c>
    </row>
    <row r="90" spans="1:14" s="2" customFormat="1" ht="23.45" customHeight="1">
      <c r="A90" s="26">
        <v>87</v>
      </c>
      <c r="B90" s="27" t="s">
        <v>29</v>
      </c>
      <c r="C90" s="67">
        <v>21</v>
      </c>
      <c r="D90" s="29">
        <v>13</v>
      </c>
      <c r="E90" s="29">
        <v>58</v>
      </c>
      <c r="F90" s="30" t="s">
        <v>77</v>
      </c>
      <c r="G90" s="31">
        <v>11</v>
      </c>
      <c r="H90" s="29">
        <v>49</v>
      </c>
      <c r="I90" s="32">
        <f t="shared" si="1"/>
        <v>15.384615384615387</v>
      </c>
      <c r="J90" s="33" t="s">
        <v>154</v>
      </c>
      <c r="K90" s="57" t="s">
        <v>152</v>
      </c>
      <c r="L90" s="58"/>
      <c r="M90" s="25" t="e">
        <f>(D90-#REF!)/D90*100</f>
        <v>#REF!</v>
      </c>
      <c r="N90" s="25" t="e">
        <f>(E90-#REF!)/E90*100</f>
        <v>#REF!</v>
      </c>
    </row>
    <row r="91" spans="1:14" s="2" customFormat="1" ht="23.45" customHeight="1">
      <c r="A91" s="26">
        <v>88</v>
      </c>
      <c r="B91" s="27" t="s">
        <v>29</v>
      </c>
      <c r="C91" s="67">
        <v>27</v>
      </c>
      <c r="D91" s="29">
        <v>12</v>
      </c>
      <c r="E91" s="29">
        <v>50</v>
      </c>
      <c r="F91" s="30" t="s">
        <v>120</v>
      </c>
      <c r="G91" s="31">
        <v>10</v>
      </c>
      <c r="H91" s="29">
        <v>41</v>
      </c>
      <c r="I91" s="32">
        <f t="shared" si="1"/>
        <v>16.666666666666657</v>
      </c>
      <c r="J91" s="33" t="s">
        <v>155</v>
      </c>
      <c r="K91" s="57" t="s">
        <v>152</v>
      </c>
      <c r="L91" s="58"/>
      <c r="M91" s="25" t="e">
        <f>(D91-#REF!)/D91*100</f>
        <v>#REF!</v>
      </c>
      <c r="N91" s="25" t="e">
        <f>(E91-#REF!)/E91*100</f>
        <v>#REF!</v>
      </c>
    </row>
    <row r="92" spans="1:14" s="2" customFormat="1" ht="23.45" customHeight="1" thickBot="1">
      <c r="A92" s="36">
        <v>89</v>
      </c>
      <c r="B92" s="37" t="s">
        <v>29</v>
      </c>
      <c r="C92" s="38">
        <v>38</v>
      </c>
      <c r="D92" s="60">
        <v>11</v>
      </c>
      <c r="E92" s="60">
        <v>50</v>
      </c>
      <c r="F92" s="61" t="s">
        <v>156</v>
      </c>
      <c r="G92" s="62">
        <v>10</v>
      </c>
      <c r="H92" s="60">
        <v>45</v>
      </c>
      <c r="I92" s="63">
        <f t="shared" si="1"/>
        <v>9.0909090909090935</v>
      </c>
      <c r="J92" s="64" t="s">
        <v>157</v>
      </c>
      <c r="K92" s="65" t="s">
        <v>152</v>
      </c>
      <c r="L92" s="66"/>
      <c r="M92" s="25" t="e">
        <f>(D92-#REF!)/D92*100</f>
        <v>#REF!</v>
      </c>
      <c r="N92" s="25" t="e">
        <f>(E92-#REF!)/E92*100</f>
        <v>#REF!</v>
      </c>
    </row>
    <row r="93" spans="1:14" s="2" customFormat="1" ht="23.45" customHeight="1">
      <c r="A93" s="15">
        <v>90</v>
      </c>
      <c r="B93" s="16" t="s">
        <v>29</v>
      </c>
      <c r="C93" s="17">
        <v>6</v>
      </c>
      <c r="D93" s="18">
        <v>19</v>
      </c>
      <c r="E93" s="18">
        <v>108</v>
      </c>
      <c r="F93" s="19" t="s">
        <v>45</v>
      </c>
      <c r="G93" s="20">
        <v>17</v>
      </c>
      <c r="H93" s="18">
        <v>96</v>
      </c>
      <c r="I93" s="21">
        <f t="shared" si="1"/>
        <v>10.526315789473685</v>
      </c>
      <c r="J93" s="22" t="s">
        <v>146</v>
      </c>
      <c r="K93" s="51" t="s">
        <v>158</v>
      </c>
      <c r="L93" s="52"/>
      <c r="M93" s="25" t="e">
        <f>(D93-#REF!)/D93*100</f>
        <v>#REF!</v>
      </c>
      <c r="N93" s="25" t="e">
        <f>(E93-#REF!)/E93*100</f>
        <v>#REF!</v>
      </c>
    </row>
    <row r="94" spans="1:14" s="2" customFormat="1" ht="23.45" customHeight="1" thickBot="1">
      <c r="A94" s="89">
        <v>91</v>
      </c>
      <c r="B94" s="37" t="s">
        <v>29</v>
      </c>
      <c r="C94" s="38">
        <v>22</v>
      </c>
      <c r="D94" s="60">
        <v>19</v>
      </c>
      <c r="E94" s="60">
        <v>72</v>
      </c>
      <c r="F94" s="61" t="s">
        <v>67</v>
      </c>
      <c r="G94" s="62">
        <v>17</v>
      </c>
      <c r="H94" s="60">
        <v>65</v>
      </c>
      <c r="I94" s="63">
        <f t="shared" si="1"/>
        <v>10.526315789473685</v>
      </c>
      <c r="J94" s="64" t="s">
        <v>159</v>
      </c>
      <c r="K94" s="65" t="s">
        <v>158</v>
      </c>
      <c r="L94" s="66"/>
      <c r="M94" s="25" t="e">
        <f>(D94-#REF!)/D94*100</f>
        <v>#REF!</v>
      </c>
      <c r="N94" s="25" t="e">
        <f>(E94-#REF!)/E94*100</f>
        <v>#REF!</v>
      </c>
    </row>
    <row r="95" spans="1:14" s="2" customFormat="1" ht="23.45" customHeight="1">
      <c r="A95" s="15">
        <v>92</v>
      </c>
      <c r="B95" s="16" t="s">
        <v>29</v>
      </c>
      <c r="C95" s="110" t="s">
        <v>160</v>
      </c>
      <c r="D95" s="18">
        <v>14</v>
      </c>
      <c r="E95" s="18">
        <v>64</v>
      </c>
      <c r="F95" s="19" t="s">
        <v>85</v>
      </c>
      <c r="G95" s="20">
        <v>13</v>
      </c>
      <c r="H95" s="18">
        <v>59</v>
      </c>
      <c r="I95" s="21">
        <f t="shared" si="1"/>
        <v>7.1428571428571388</v>
      </c>
      <c r="J95" s="22" t="s">
        <v>77</v>
      </c>
      <c r="K95" s="111" t="s">
        <v>161</v>
      </c>
      <c r="L95" s="112"/>
      <c r="M95" s="25" t="e">
        <f>(D95-#REF!)/D95*100</f>
        <v>#REF!</v>
      </c>
      <c r="N95" s="25" t="e">
        <f>(E95-#REF!)/E95*100</f>
        <v>#REF!</v>
      </c>
    </row>
    <row r="96" spans="1:14" s="2" customFormat="1" ht="26.45" customHeight="1">
      <c r="A96" s="26">
        <v>93</v>
      </c>
      <c r="B96" s="27" t="s">
        <v>54</v>
      </c>
      <c r="C96" s="113" t="s">
        <v>162</v>
      </c>
      <c r="D96" s="29">
        <v>10</v>
      </c>
      <c r="E96" s="29">
        <v>70</v>
      </c>
      <c r="F96" s="30" t="s">
        <v>67</v>
      </c>
      <c r="G96" s="31">
        <v>9</v>
      </c>
      <c r="H96" s="29">
        <v>63</v>
      </c>
      <c r="I96" s="32">
        <f t="shared" si="1"/>
        <v>10</v>
      </c>
      <c r="J96" s="33" t="s">
        <v>85</v>
      </c>
      <c r="K96" s="114" t="s">
        <v>161</v>
      </c>
      <c r="L96" s="115"/>
      <c r="M96" s="25" t="e">
        <f>(D96-#REF!)/D96*100</f>
        <v>#REF!</v>
      </c>
      <c r="N96" s="25" t="e">
        <f>(E96-#REF!)/E96*100</f>
        <v>#REF!</v>
      </c>
    </row>
    <row r="97" spans="1:14" s="2" customFormat="1" ht="26.45" customHeight="1">
      <c r="A97" s="26">
        <v>94</v>
      </c>
      <c r="B97" s="27" t="s">
        <v>54</v>
      </c>
      <c r="C97" s="113" t="s">
        <v>163</v>
      </c>
      <c r="D97" s="29">
        <v>8</v>
      </c>
      <c r="E97" s="29">
        <v>64</v>
      </c>
      <c r="F97" s="30" t="s">
        <v>85</v>
      </c>
      <c r="G97" s="31">
        <v>7</v>
      </c>
      <c r="H97" s="29">
        <v>56</v>
      </c>
      <c r="I97" s="32">
        <f t="shared" si="1"/>
        <v>12.5</v>
      </c>
      <c r="J97" s="33" t="s">
        <v>132</v>
      </c>
      <c r="K97" s="114" t="s">
        <v>161</v>
      </c>
      <c r="L97" s="115"/>
      <c r="M97" s="25" t="e">
        <f>(D97-#REF!)/D97*100</f>
        <v>#REF!</v>
      </c>
      <c r="N97" s="25" t="e">
        <f>(E97-#REF!)/E97*100</f>
        <v>#REF!</v>
      </c>
    </row>
    <row r="98" spans="1:14" s="2" customFormat="1" ht="26.45" customHeight="1" thickBot="1">
      <c r="A98" s="36">
        <v>95</v>
      </c>
      <c r="B98" s="37" t="s">
        <v>54</v>
      </c>
      <c r="C98" s="116" t="s">
        <v>164</v>
      </c>
      <c r="D98" s="60">
        <v>8</v>
      </c>
      <c r="E98" s="60">
        <v>64</v>
      </c>
      <c r="F98" s="61" t="s">
        <v>85</v>
      </c>
      <c r="G98" s="62">
        <v>7</v>
      </c>
      <c r="H98" s="60">
        <v>56</v>
      </c>
      <c r="I98" s="63">
        <f t="shared" si="1"/>
        <v>12.5</v>
      </c>
      <c r="J98" s="64" t="s">
        <v>132</v>
      </c>
      <c r="K98" s="117" t="s">
        <v>161</v>
      </c>
      <c r="L98" s="118"/>
      <c r="M98" s="25" t="e">
        <f>(D98-#REF!)/D98*100</f>
        <v>#REF!</v>
      </c>
      <c r="N98" s="25" t="e">
        <f>(E98-#REF!)/E98*100</f>
        <v>#REF!</v>
      </c>
    </row>
    <row r="99" spans="1:14" s="2" customFormat="1" ht="26.45" customHeight="1">
      <c r="A99" s="15">
        <v>96</v>
      </c>
      <c r="B99" s="16" t="s">
        <v>29</v>
      </c>
      <c r="C99" s="17">
        <v>12</v>
      </c>
      <c r="D99" s="18">
        <v>45</v>
      </c>
      <c r="E99" s="18">
        <v>162</v>
      </c>
      <c r="F99" s="19" t="s">
        <v>59</v>
      </c>
      <c r="G99" s="20">
        <v>40</v>
      </c>
      <c r="H99" s="18">
        <v>144</v>
      </c>
      <c r="I99" s="21">
        <f t="shared" si="1"/>
        <v>11.111111111111114</v>
      </c>
      <c r="J99" s="22" t="s">
        <v>105</v>
      </c>
      <c r="K99" s="51" t="s">
        <v>165</v>
      </c>
      <c r="L99" s="52"/>
      <c r="M99" s="25" t="e">
        <f>(D99-#REF!)/D99*100</f>
        <v>#REF!</v>
      </c>
      <c r="N99" s="25" t="e">
        <f>(E99-#REF!)/E99*100</f>
        <v>#REF!</v>
      </c>
    </row>
    <row r="100" spans="1:14" s="2" customFormat="1" ht="26.45" customHeight="1" thickBot="1">
      <c r="A100" s="89">
        <v>97</v>
      </c>
      <c r="B100" s="37" t="s">
        <v>29</v>
      </c>
      <c r="C100" s="38">
        <v>76</v>
      </c>
      <c r="D100" s="60">
        <v>7</v>
      </c>
      <c r="E100" s="60">
        <v>42</v>
      </c>
      <c r="F100" s="61" t="s">
        <v>166</v>
      </c>
      <c r="G100" s="62">
        <v>6</v>
      </c>
      <c r="H100" s="60">
        <v>36</v>
      </c>
      <c r="I100" s="63">
        <f t="shared" si="1"/>
        <v>14.285714285714292</v>
      </c>
      <c r="J100" s="64" t="s">
        <v>167</v>
      </c>
      <c r="K100" s="65" t="s">
        <v>165</v>
      </c>
      <c r="L100" s="66"/>
      <c r="M100" s="25" t="e">
        <f>(D100-#REF!)/D100*100</f>
        <v>#REF!</v>
      </c>
      <c r="N100" s="25" t="e">
        <f>(E100-#REF!)/E100*100</f>
        <v>#REF!</v>
      </c>
    </row>
    <row r="101" spans="1:14" s="2" customFormat="1" ht="26.45" customHeight="1">
      <c r="A101" s="15">
        <v>98</v>
      </c>
      <c r="B101" s="16" t="s">
        <v>29</v>
      </c>
      <c r="C101" s="17">
        <v>30</v>
      </c>
      <c r="D101" s="18">
        <v>41</v>
      </c>
      <c r="E101" s="18">
        <v>147</v>
      </c>
      <c r="F101" s="19" t="s">
        <v>105</v>
      </c>
      <c r="G101" s="20">
        <v>37</v>
      </c>
      <c r="H101" s="18">
        <v>133</v>
      </c>
      <c r="I101" s="21">
        <f t="shared" si="1"/>
        <v>9.7560975609756042</v>
      </c>
      <c r="J101" s="22" t="s">
        <v>98</v>
      </c>
      <c r="K101" s="51" t="s">
        <v>168</v>
      </c>
      <c r="L101" s="52"/>
      <c r="M101" s="25" t="e">
        <f>(D101-#REF!)/D101*100</f>
        <v>#REF!</v>
      </c>
      <c r="N101" s="25" t="e">
        <f>(E101-#REF!)/E101*100</f>
        <v>#REF!</v>
      </c>
    </row>
    <row r="102" spans="1:14" s="2" customFormat="1" ht="26.45" customHeight="1" thickBot="1">
      <c r="A102" s="89">
        <v>99</v>
      </c>
      <c r="B102" s="37" t="s">
        <v>29</v>
      </c>
      <c r="C102" s="38">
        <v>78</v>
      </c>
      <c r="D102" s="60">
        <v>10</v>
      </c>
      <c r="E102" s="60">
        <v>70</v>
      </c>
      <c r="F102" s="61" t="s">
        <v>169</v>
      </c>
      <c r="G102" s="62">
        <v>9</v>
      </c>
      <c r="H102" s="60">
        <v>63</v>
      </c>
      <c r="I102" s="63">
        <f t="shared" si="1"/>
        <v>10</v>
      </c>
      <c r="J102" s="64" t="s">
        <v>170</v>
      </c>
      <c r="K102" s="65" t="s">
        <v>168</v>
      </c>
      <c r="L102" s="66"/>
      <c r="M102" s="25" t="e">
        <f>(D102-#REF!)/D102*100</f>
        <v>#REF!</v>
      </c>
      <c r="N102" s="25" t="e">
        <f>(E102-#REF!)/E102*100</f>
        <v>#REF!</v>
      </c>
    </row>
    <row r="103" spans="1:14" s="2" customFormat="1" ht="25.9" customHeight="1">
      <c r="A103" s="15">
        <v>100</v>
      </c>
      <c r="B103" s="16" t="s">
        <v>21</v>
      </c>
      <c r="C103" s="17">
        <v>780</v>
      </c>
      <c r="D103" s="18">
        <v>8</v>
      </c>
      <c r="E103" s="18">
        <v>47</v>
      </c>
      <c r="F103" s="19" t="s">
        <v>116</v>
      </c>
      <c r="G103" s="20">
        <v>7</v>
      </c>
      <c r="H103" s="18">
        <v>41</v>
      </c>
      <c r="I103" s="21">
        <f t="shared" si="1"/>
        <v>12.5</v>
      </c>
      <c r="J103" s="22" t="s">
        <v>89</v>
      </c>
      <c r="K103" s="51" t="s">
        <v>171</v>
      </c>
      <c r="L103" s="52"/>
      <c r="M103" s="25" t="e">
        <f>(D103-#REF!)/D103*100</f>
        <v>#REF!</v>
      </c>
      <c r="N103" s="25" t="e">
        <f>(E103-#REF!)/E103*100</f>
        <v>#REF!</v>
      </c>
    </row>
    <row r="104" spans="1:14" s="2" customFormat="1" ht="25.9" customHeight="1">
      <c r="A104" s="26">
        <v>101</v>
      </c>
      <c r="B104" s="27" t="s">
        <v>41</v>
      </c>
      <c r="C104" s="67">
        <v>908</v>
      </c>
      <c r="D104" s="29">
        <v>11</v>
      </c>
      <c r="E104" s="29">
        <v>85</v>
      </c>
      <c r="F104" s="30" t="s">
        <v>172</v>
      </c>
      <c r="G104" s="31">
        <v>10</v>
      </c>
      <c r="H104" s="29">
        <v>77</v>
      </c>
      <c r="I104" s="32">
        <f t="shared" si="1"/>
        <v>9.0909090909090935</v>
      </c>
      <c r="J104" s="33" t="s">
        <v>135</v>
      </c>
      <c r="K104" s="57" t="s">
        <v>171</v>
      </c>
      <c r="L104" s="58"/>
      <c r="M104" s="25" t="e">
        <f>(D104-#REF!)/D104*100</f>
        <v>#REF!</v>
      </c>
      <c r="N104" s="25" t="e">
        <f>(E104-#REF!)/E104*100</f>
        <v>#REF!</v>
      </c>
    </row>
    <row r="105" spans="1:14" s="2" customFormat="1" ht="25.9" customHeight="1">
      <c r="A105" s="26">
        <v>102</v>
      </c>
      <c r="B105" s="27" t="s">
        <v>21</v>
      </c>
      <c r="C105" s="67" t="s">
        <v>173</v>
      </c>
      <c r="D105" s="29">
        <v>12</v>
      </c>
      <c r="E105" s="29">
        <v>85</v>
      </c>
      <c r="F105" s="30" t="s">
        <v>172</v>
      </c>
      <c r="G105" s="31">
        <v>11</v>
      </c>
      <c r="H105" s="29">
        <v>78</v>
      </c>
      <c r="I105" s="32">
        <f t="shared" si="1"/>
        <v>8.3333333333333428</v>
      </c>
      <c r="J105" s="33" t="s">
        <v>46</v>
      </c>
      <c r="K105" s="57" t="s">
        <v>171</v>
      </c>
      <c r="L105" s="58"/>
      <c r="M105" s="25" t="e">
        <f>(D105-#REF!)/D105*100</f>
        <v>#REF!</v>
      </c>
      <c r="N105" s="25" t="e">
        <f>(E105-#REF!)/E105*100</f>
        <v>#REF!</v>
      </c>
    </row>
    <row r="106" spans="1:14" s="2" customFormat="1" ht="25.9" customHeight="1" thickBot="1">
      <c r="A106" s="36">
        <v>103</v>
      </c>
      <c r="B106" s="119" t="s">
        <v>21</v>
      </c>
      <c r="C106" s="120" t="s">
        <v>174</v>
      </c>
      <c r="D106" s="121">
        <v>7</v>
      </c>
      <c r="E106" s="121">
        <v>62</v>
      </c>
      <c r="F106" s="122" t="s">
        <v>77</v>
      </c>
      <c r="G106" s="123">
        <v>6</v>
      </c>
      <c r="H106" s="121">
        <v>53</v>
      </c>
      <c r="I106" s="124">
        <f t="shared" si="1"/>
        <v>14.285714285714292</v>
      </c>
      <c r="J106" s="125" t="s">
        <v>109</v>
      </c>
      <c r="K106" s="126" t="s">
        <v>175</v>
      </c>
      <c r="L106" s="127"/>
      <c r="M106" s="25" t="e">
        <f>(D106-#REF!)/D106*100</f>
        <v>#REF!</v>
      </c>
      <c r="N106" s="25" t="e">
        <f>(E106-#REF!)/E106*100</f>
        <v>#REF!</v>
      </c>
    </row>
    <row r="107" spans="1:14" s="2" customFormat="1" ht="25.9" customHeight="1" thickBot="1">
      <c r="A107" s="5">
        <v>104</v>
      </c>
      <c r="B107" s="6" t="s">
        <v>29</v>
      </c>
      <c r="C107" s="92">
        <v>112</v>
      </c>
      <c r="D107" s="8">
        <v>21</v>
      </c>
      <c r="E107" s="8">
        <v>80</v>
      </c>
      <c r="F107" s="9" t="s">
        <v>24</v>
      </c>
      <c r="G107" s="10">
        <v>18</v>
      </c>
      <c r="H107" s="8">
        <v>69</v>
      </c>
      <c r="I107" s="11">
        <f t="shared" si="1"/>
        <v>14.285714285714292</v>
      </c>
      <c r="J107" s="12" t="s">
        <v>135</v>
      </c>
      <c r="K107" s="98" t="s">
        <v>176</v>
      </c>
      <c r="L107" s="99"/>
      <c r="M107" s="25" t="e">
        <f>(D107-#REF!)/D107*100</f>
        <v>#REF!</v>
      </c>
      <c r="N107" s="25" t="e">
        <f>(E107-#REF!)/E107*100</f>
        <v>#REF!</v>
      </c>
    </row>
    <row r="108" spans="1:14" s="2" customFormat="1" ht="23.45" customHeight="1">
      <c r="A108" s="15">
        <v>105</v>
      </c>
      <c r="B108" s="128" t="s">
        <v>29</v>
      </c>
      <c r="C108" s="129">
        <v>40</v>
      </c>
      <c r="D108" s="130">
        <v>16</v>
      </c>
      <c r="E108" s="130">
        <v>66</v>
      </c>
      <c r="F108" s="131" t="s">
        <v>49</v>
      </c>
      <c r="G108" s="132">
        <v>14</v>
      </c>
      <c r="H108" s="130">
        <v>57</v>
      </c>
      <c r="I108" s="133">
        <f t="shared" si="1"/>
        <v>12.5</v>
      </c>
      <c r="J108" s="134" t="s">
        <v>177</v>
      </c>
      <c r="K108" s="135" t="s">
        <v>178</v>
      </c>
      <c r="L108" s="136"/>
      <c r="M108" s="25" t="e">
        <f>(D108-#REF!)/D108*100</f>
        <v>#REF!</v>
      </c>
      <c r="N108" s="25" t="e">
        <f>(E108-#REF!)/E108*100</f>
        <v>#REF!</v>
      </c>
    </row>
    <row r="109" spans="1:14" s="2" customFormat="1" ht="25.9" customHeight="1">
      <c r="A109" s="26">
        <v>106</v>
      </c>
      <c r="B109" s="27" t="s">
        <v>29</v>
      </c>
      <c r="C109" s="67">
        <v>43</v>
      </c>
      <c r="D109" s="29">
        <v>14</v>
      </c>
      <c r="E109" s="29">
        <v>59</v>
      </c>
      <c r="F109" s="30" t="s">
        <v>85</v>
      </c>
      <c r="G109" s="31">
        <v>13</v>
      </c>
      <c r="H109" s="29">
        <v>55</v>
      </c>
      <c r="I109" s="32">
        <f t="shared" si="1"/>
        <v>7.1428571428571388</v>
      </c>
      <c r="J109" s="33" t="s">
        <v>86</v>
      </c>
      <c r="K109" s="57" t="s">
        <v>179</v>
      </c>
      <c r="L109" s="58"/>
      <c r="M109" s="25" t="e">
        <f>(D109-#REF!)/D109*100</f>
        <v>#REF!</v>
      </c>
      <c r="N109" s="25" t="e">
        <f>(E109-#REF!)/E109*100</f>
        <v>#REF!</v>
      </c>
    </row>
    <row r="110" spans="1:14" s="2" customFormat="1" ht="25.9" customHeight="1">
      <c r="A110" s="26">
        <v>107</v>
      </c>
      <c r="B110" s="27" t="s">
        <v>29</v>
      </c>
      <c r="C110" s="90" t="s">
        <v>180</v>
      </c>
      <c r="D110" s="29">
        <v>6</v>
      </c>
      <c r="E110" s="29">
        <v>42</v>
      </c>
      <c r="F110" s="30" t="s">
        <v>113</v>
      </c>
      <c r="G110" s="31">
        <v>5</v>
      </c>
      <c r="H110" s="29">
        <v>35</v>
      </c>
      <c r="I110" s="32">
        <f t="shared" si="1"/>
        <v>16.666666666666657</v>
      </c>
      <c r="J110" s="33" t="s">
        <v>92</v>
      </c>
      <c r="K110" s="57" t="s">
        <v>179</v>
      </c>
      <c r="L110" s="58"/>
      <c r="M110" s="25" t="e">
        <f>(D110-#REF!)/D110*100</f>
        <v>#REF!</v>
      </c>
      <c r="N110" s="25" t="e">
        <f>(E110-#REF!)/E110*100</f>
        <v>#REF!</v>
      </c>
    </row>
    <row r="111" spans="1:14" s="2" customFormat="1" ht="23.45" customHeight="1" thickBot="1">
      <c r="A111" s="36">
        <v>108</v>
      </c>
      <c r="B111" s="119" t="s">
        <v>29</v>
      </c>
      <c r="C111" s="137" t="s">
        <v>181</v>
      </c>
      <c r="D111" s="121">
        <v>6</v>
      </c>
      <c r="E111" s="121">
        <v>42</v>
      </c>
      <c r="F111" s="122" t="s">
        <v>113</v>
      </c>
      <c r="G111" s="123">
        <v>5</v>
      </c>
      <c r="H111" s="121">
        <v>35</v>
      </c>
      <c r="I111" s="124">
        <f t="shared" si="1"/>
        <v>16.666666666666657</v>
      </c>
      <c r="J111" s="125" t="s">
        <v>92</v>
      </c>
      <c r="K111" s="126" t="s">
        <v>182</v>
      </c>
      <c r="L111" s="127"/>
      <c r="M111" s="25" t="e">
        <f>(D111-#REF!)/D111*100</f>
        <v>#REF!</v>
      </c>
      <c r="N111" s="25" t="e">
        <f>(E111-#REF!)/E111*100</f>
        <v>#REF!</v>
      </c>
    </row>
    <row r="112" spans="1:14" s="2" customFormat="1" ht="23.45" customHeight="1">
      <c r="A112" s="15">
        <v>109</v>
      </c>
      <c r="B112" s="16" t="s">
        <v>54</v>
      </c>
      <c r="C112" s="138">
        <v>556</v>
      </c>
      <c r="D112" s="18">
        <v>11</v>
      </c>
      <c r="E112" s="18">
        <v>75</v>
      </c>
      <c r="F112" s="19" t="s">
        <v>137</v>
      </c>
      <c r="G112" s="20">
        <v>10</v>
      </c>
      <c r="H112" s="18">
        <v>68</v>
      </c>
      <c r="I112" s="21">
        <f t="shared" si="1"/>
        <v>9.0909090909090935</v>
      </c>
      <c r="J112" s="22" t="s">
        <v>76</v>
      </c>
      <c r="K112" s="51" t="s">
        <v>183</v>
      </c>
      <c r="L112" s="52"/>
    </row>
    <row r="113" spans="1:14" s="2" customFormat="1" ht="23.45" customHeight="1">
      <c r="A113" s="26">
        <v>110</v>
      </c>
      <c r="B113" s="27" t="s">
        <v>54</v>
      </c>
      <c r="C113" s="113">
        <v>558</v>
      </c>
      <c r="D113" s="29">
        <v>6</v>
      </c>
      <c r="E113" s="29">
        <v>77</v>
      </c>
      <c r="F113" s="30" t="s">
        <v>106</v>
      </c>
      <c r="G113" s="31">
        <v>5</v>
      </c>
      <c r="H113" s="29">
        <v>64</v>
      </c>
      <c r="I113" s="32">
        <f t="shared" si="1"/>
        <v>16.666666666666657</v>
      </c>
      <c r="J113" s="33" t="s">
        <v>184</v>
      </c>
      <c r="K113" s="57" t="s">
        <v>183</v>
      </c>
      <c r="L113" s="58"/>
    </row>
    <row r="114" spans="1:14" s="2" customFormat="1" ht="23.45" customHeight="1">
      <c r="A114" s="26">
        <v>111</v>
      </c>
      <c r="B114" s="27" t="s">
        <v>54</v>
      </c>
      <c r="C114" s="113">
        <v>565</v>
      </c>
      <c r="D114" s="29">
        <v>8</v>
      </c>
      <c r="E114" s="29">
        <v>99</v>
      </c>
      <c r="F114" s="30" t="s">
        <v>71</v>
      </c>
      <c r="G114" s="31">
        <v>7</v>
      </c>
      <c r="H114" s="29">
        <v>86</v>
      </c>
      <c r="I114" s="32">
        <f t="shared" si="1"/>
        <v>12.5</v>
      </c>
      <c r="J114" s="33" t="s">
        <v>143</v>
      </c>
      <c r="K114" s="57" t="s">
        <v>183</v>
      </c>
      <c r="L114" s="58"/>
    </row>
    <row r="115" spans="1:14" s="2" customFormat="1" ht="23.45" customHeight="1">
      <c r="A115" s="26">
        <v>112</v>
      </c>
      <c r="B115" s="27" t="s">
        <v>54</v>
      </c>
      <c r="C115" s="113">
        <v>571</v>
      </c>
      <c r="D115" s="29">
        <v>7</v>
      </c>
      <c r="E115" s="29">
        <v>90</v>
      </c>
      <c r="F115" s="30" t="s">
        <v>143</v>
      </c>
      <c r="G115" s="31">
        <v>6</v>
      </c>
      <c r="H115" s="29">
        <v>77</v>
      </c>
      <c r="I115" s="32">
        <f t="shared" si="1"/>
        <v>14.285714285714292</v>
      </c>
      <c r="J115" s="33" t="s">
        <v>185</v>
      </c>
      <c r="K115" s="57" t="s">
        <v>183</v>
      </c>
      <c r="L115" s="58"/>
    </row>
    <row r="116" spans="1:14" s="2" customFormat="1" ht="23.45" customHeight="1">
      <c r="A116" s="26">
        <v>113</v>
      </c>
      <c r="B116" s="27" t="s">
        <v>54</v>
      </c>
      <c r="C116" s="113">
        <v>581</v>
      </c>
      <c r="D116" s="29">
        <v>10</v>
      </c>
      <c r="E116" s="29">
        <v>80</v>
      </c>
      <c r="F116" s="30" t="s">
        <v>87</v>
      </c>
      <c r="G116" s="31">
        <v>9</v>
      </c>
      <c r="H116" s="29">
        <v>72</v>
      </c>
      <c r="I116" s="32">
        <f t="shared" si="1"/>
        <v>10</v>
      </c>
      <c r="J116" s="33" t="s">
        <v>67</v>
      </c>
      <c r="K116" s="57" t="s">
        <v>183</v>
      </c>
      <c r="L116" s="58"/>
    </row>
    <row r="117" spans="1:14" s="2" customFormat="1" ht="23.45" customHeight="1">
      <c r="A117" s="26">
        <v>114</v>
      </c>
      <c r="B117" s="27" t="s">
        <v>54</v>
      </c>
      <c r="C117" s="113">
        <v>583</v>
      </c>
      <c r="D117" s="29">
        <v>6</v>
      </c>
      <c r="E117" s="29">
        <v>57</v>
      </c>
      <c r="F117" s="30" t="s">
        <v>86</v>
      </c>
      <c r="G117" s="31">
        <v>5</v>
      </c>
      <c r="H117" s="29">
        <v>48</v>
      </c>
      <c r="I117" s="32">
        <f t="shared" si="1"/>
        <v>16.666666666666657</v>
      </c>
      <c r="J117" s="33" t="s">
        <v>186</v>
      </c>
      <c r="K117" s="57" t="s">
        <v>183</v>
      </c>
      <c r="L117" s="58"/>
    </row>
    <row r="118" spans="1:14" s="2" customFormat="1" ht="23.45" customHeight="1">
      <c r="A118" s="26">
        <v>115</v>
      </c>
      <c r="B118" s="27" t="s">
        <v>29</v>
      </c>
      <c r="C118" s="113">
        <v>760</v>
      </c>
      <c r="D118" s="29">
        <v>8</v>
      </c>
      <c r="E118" s="29">
        <v>88</v>
      </c>
      <c r="F118" s="30" t="s">
        <v>172</v>
      </c>
      <c r="G118" s="31">
        <v>7</v>
      </c>
      <c r="H118" s="29">
        <v>77</v>
      </c>
      <c r="I118" s="32">
        <f t="shared" si="1"/>
        <v>12.5</v>
      </c>
      <c r="J118" s="33" t="s">
        <v>187</v>
      </c>
      <c r="K118" s="57" t="s">
        <v>183</v>
      </c>
      <c r="L118" s="139"/>
    </row>
    <row r="119" spans="1:14" s="2" customFormat="1" ht="23.45" customHeight="1">
      <c r="A119" s="26">
        <v>116</v>
      </c>
      <c r="B119" s="27" t="s">
        <v>29</v>
      </c>
      <c r="C119" s="113" t="s">
        <v>188</v>
      </c>
      <c r="D119" s="29">
        <v>8</v>
      </c>
      <c r="E119" s="29">
        <v>88</v>
      </c>
      <c r="F119" s="30" t="s">
        <v>172</v>
      </c>
      <c r="G119" s="31">
        <v>7</v>
      </c>
      <c r="H119" s="29">
        <v>77</v>
      </c>
      <c r="I119" s="32">
        <f t="shared" si="1"/>
        <v>12.5</v>
      </c>
      <c r="J119" s="33" t="s">
        <v>187</v>
      </c>
      <c r="K119" s="57" t="s">
        <v>183</v>
      </c>
      <c r="L119" s="139"/>
    </row>
    <row r="120" spans="1:14" s="2" customFormat="1" ht="23.45" customHeight="1" thickBot="1">
      <c r="A120" s="36">
        <v>117</v>
      </c>
      <c r="B120" s="37" t="s">
        <v>29</v>
      </c>
      <c r="C120" s="116" t="s">
        <v>189</v>
      </c>
      <c r="D120" s="60">
        <v>8</v>
      </c>
      <c r="E120" s="60">
        <v>120</v>
      </c>
      <c r="F120" s="61" t="s">
        <v>96</v>
      </c>
      <c r="G120" s="62">
        <v>7</v>
      </c>
      <c r="H120" s="60">
        <v>105</v>
      </c>
      <c r="I120" s="63">
        <f t="shared" si="1"/>
        <v>12.5</v>
      </c>
      <c r="J120" s="64" t="s">
        <v>52</v>
      </c>
      <c r="K120" s="65" t="s">
        <v>183</v>
      </c>
      <c r="L120" s="108"/>
    </row>
    <row r="121" spans="1:14" ht="23.45" customHeight="1" thickBot="1">
      <c r="A121" s="5">
        <v>118</v>
      </c>
      <c r="B121" s="6" t="s">
        <v>29</v>
      </c>
      <c r="C121" s="92">
        <v>754</v>
      </c>
      <c r="D121" s="93">
        <v>13</v>
      </c>
      <c r="E121" s="93">
        <v>78</v>
      </c>
      <c r="F121" s="94" t="s">
        <v>190</v>
      </c>
      <c r="G121" s="95">
        <v>12</v>
      </c>
      <c r="H121" s="93">
        <v>74</v>
      </c>
      <c r="I121" s="96">
        <f t="shared" si="1"/>
        <v>7.6923076923076934</v>
      </c>
      <c r="J121" s="97" t="s">
        <v>172</v>
      </c>
      <c r="K121" s="98" t="s">
        <v>191</v>
      </c>
      <c r="L121" s="99"/>
    </row>
    <row r="122" spans="1:14" ht="23.45" customHeight="1">
      <c r="A122" s="15">
        <v>119</v>
      </c>
      <c r="B122" s="16" t="s">
        <v>29</v>
      </c>
      <c r="C122" s="17">
        <v>24</v>
      </c>
      <c r="D122" s="18">
        <v>20</v>
      </c>
      <c r="E122" s="18">
        <v>99</v>
      </c>
      <c r="F122" s="19" t="s">
        <v>146</v>
      </c>
      <c r="G122" s="20">
        <v>18</v>
      </c>
      <c r="H122" s="18">
        <v>84</v>
      </c>
      <c r="I122" s="21">
        <f t="shared" si="1"/>
        <v>10</v>
      </c>
      <c r="J122" s="22" t="s">
        <v>43</v>
      </c>
      <c r="K122" s="51" t="s">
        <v>192</v>
      </c>
      <c r="L122" s="52"/>
    </row>
    <row r="123" spans="1:14" s="2" customFormat="1" ht="23.45" customHeight="1">
      <c r="A123" s="26">
        <v>120</v>
      </c>
      <c r="B123" s="27" t="s">
        <v>54</v>
      </c>
      <c r="C123" s="67" t="s">
        <v>193</v>
      </c>
      <c r="D123" s="29">
        <v>9</v>
      </c>
      <c r="E123" s="29">
        <v>128</v>
      </c>
      <c r="F123" s="30" t="s">
        <v>97</v>
      </c>
      <c r="G123" s="31">
        <v>8</v>
      </c>
      <c r="H123" s="29">
        <v>114</v>
      </c>
      <c r="I123" s="32">
        <f t="shared" si="1"/>
        <v>11.111111111111114</v>
      </c>
      <c r="J123" s="33" t="s">
        <v>45</v>
      </c>
      <c r="K123" s="57" t="s">
        <v>192</v>
      </c>
      <c r="L123" s="58"/>
      <c r="M123" s="25" t="e">
        <f>(D123-#REF!)/D123*100</f>
        <v>#REF!</v>
      </c>
      <c r="N123" s="25" t="e">
        <f>(E123-#REF!)/E123*100</f>
        <v>#REF!</v>
      </c>
    </row>
    <row r="124" spans="1:14" ht="23.45" customHeight="1">
      <c r="A124" s="26">
        <v>121</v>
      </c>
      <c r="B124" s="27" t="s">
        <v>54</v>
      </c>
      <c r="C124" s="67">
        <v>564</v>
      </c>
      <c r="D124" s="53">
        <v>5</v>
      </c>
      <c r="E124" s="53">
        <v>91</v>
      </c>
      <c r="F124" s="54" t="s">
        <v>46</v>
      </c>
      <c r="G124" s="55">
        <v>4</v>
      </c>
      <c r="H124" s="53">
        <v>73</v>
      </c>
      <c r="I124" s="68">
        <f t="shared" si="1"/>
        <v>20</v>
      </c>
      <c r="J124" s="56" t="s">
        <v>63</v>
      </c>
      <c r="K124" s="57" t="s">
        <v>192</v>
      </c>
      <c r="L124" s="58"/>
    </row>
    <row r="125" spans="1:14" ht="23.45" customHeight="1">
      <c r="A125" s="26">
        <v>122</v>
      </c>
      <c r="B125" s="27" t="s">
        <v>54</v>
      </c>
      <c r="C125" s="67">
        <v>579</v>
      </c>
      <c r="D125" s="29">
        <v>8</v>
      </c>
      <c r="E125" s="29">
        <v>173</v>
      </c>
      <c r="F125" s="30" t="s">
        <v>59</v>
      </c>
      <c r="G125" s="31">
        <v>7</v>
      </c>
      <c r="H125" s="29">
        <v>151</v>
      </c>
      <c r="I125" s="32">
        <f t="shared" si="1"/>
        <v>12.5</v>
      </c>
      <c r="J125" s="33" t="s">
        <v>105</v>
      </c>
      <c r="K125" s="57" t="s">
        <v>192</v>
      </c>
      <c r="L125" s="58"/>
    </row>
    <row r="126" spans="1:14" ht="23.45" customHeight="1" thickBot="1">
      <c r="A126" s="36">
        <v>123</v>
      </c>
      <c r="B126" s="37" t="s">
        <v>54</v>
      </c>
      <c r="C126" s="38">
        <v>593</v>
      </c>
      <c r="D126" s="60">
        <v>8</v>
      </c>
      <c r="E126" s="60">
        <v>160</v>
      </c>
      <c r="F126" s="61" t="s">
        <v>194</v>
      </c>
      <c r="G126" s="140">
        <v>7</v>
      </c>
      <c r="H126" s="141">
        <v>140</v>
      </c>
      <c r="I126" s="142">
        <f t="shared" si="1"/>
        <v>12.5</v>
      </c>
      <c r="J126" s="143" t="s">
        <v>124</v>
      </c>
      <c r="K126" s="65" t="s">
        <v>192</v>
      </c>
      <c r="L126" s="66"/>
    </row>
    <row r="127" spans="1:14" ht="17.25" thickBot="1">
      <c r="D127" s="144">
        <f>SUM(D4:D126)</f>
        <v>1764</v>
      </c>
      <c r="G127" s="144">
        <f>SUM(G4:G126)</f>
        <v>1575</v>
      </c>
      <c r="I127" s="142">
        <f t="shared" si="1"/>
        <v>10.714285714285708</v>
      </c>
    </row>
    <row r="128" spans="1:14" ht="17.25" thickTop="1"/>
  </sheetData>
  <mergeCells count="10">
    <mergeCell ref="M2:M3"/>
    <mergeCell ref="N2:N3"/>
    <mergeCell ref="A1:L1"/>
    <mergeCell ref="A2:A3"/>
    <mergeCell ref="B2:B3"/>
    <mergeCell ref="C2:C3"/>
    <mergeCell ref="D2:F2"/>
    <mergeCell ref="G2:J2"/>
    <mergeCell ref="K2:K3"/>
    <mergeCell ref="L2:L3"/>
  </mergeCells>
  <phoneticPr fontId="4" type="noConversion"/>
  <printOptions horizontalCentered="1"/>
  <pageMargins left="0.39370078740157483" right="0.39370078740157483" top="0.86614173228346458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2016 여름방학 (최종) </vt:lpstr>
      <vt:lpstr>'2016 여름방학 (최종) '!Print_Area</vt:lpstr>
      <vt:lpstr>'2016 여름방학 (최종)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Seogu</cp:lastModifiedBy>
  <cp:lastPrinted>2016-07-26T04:46:18Z</cp:lastPrinted>
  <dcterms:created xsi:type="dcterms:W3CDTF">2016-07-26T04:16:34Z</dcterms:created>
  <dcterms:modified xsi:type="dcterms:W3CDTF">2016-08-01T07:03:48Z</dcterms:modified>
</cp:coreProperties>
</file>